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+xml"/>
  <Override PartName="/xl/charts/chart31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+xml"/>
  <Override PartName="/xl/charts/chart3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4.xml" ContentType="application/vnd.openxmlformats-officedocument.drawing+xml"/>
  <Override PartName="/xl/charts/chart33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5.xml" ContentType="application/vnd.openxmlformats-officedocument.drawing+xml"/>
  <Override PartName="/xl/charts/chart34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6.xml" ContentType="application/vnd.openxmlformats-officedocument.drawing+xml"/>
  <Override PartName="/xl/charts/chart35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7.xml" ContentType="application/vnd.openxmlformats-officedocument.drawing+xml"/>
  <Override PartName="/xl/charts/chart36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8.xml" ContentType="application/vnd.openxmlformats-officedocument.drawing+xml"/>
  <Override PartName="/xl/charts/chart37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9.xml" ContentType="application/vnd.openxmlformats-officedocument.drawing+xml"/>
  <Override PartName="/xl/charts/chart38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39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2.xml" ContentType="application/vnd.openxmlformats-officedocument.drawing+xml"/>
  <Override PartName="/xl/charts/chart40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3.xml" ContentType="application/vnd.openxmlformats-officedocument.drawing+xml"/>
  <Override PartName="/xl/charts/chart41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4.xml" ContentType="application/vnd.openxmlformats-officedocument.drawing+xml"/>
  <Override PartName="/xl/charts/chart42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5.xml" ContentType="application/vnd.openxmlformats-officedocument.drawing+xml"/>
  <Override PartName="/xl/charts/chart43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47.xml" ContentType="application/vnd.openxmlformats-officedocument.drawing+xml"/>
  <Override PartName="/xl/charts/chart45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8.xml" ContentType="application/vnd.openxmlformats-officedocument.drawing+xml"/>
  <Override PartName="/xl/charts/chart46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9.xml" ContentType="application/vnd.openxmlformats-officedocument.drawing+xml"/>
  <Override PartName="/xl/charts/chart47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4/Tallgrunnlag/Kapittel 7/"/>
    </mc:Choice>
  </mc:AlternateContent>
  <xr:revisionPtr revIDLastSave="181" documentId="13_ncr:1_{0C676F09-185F-4FA9-B639-29EE79F84F28}" xr6:coauthVersionLast="47" xr6:coauthVersionMax="47" xr10:uidLastSave="{CFE2443F-8526-4191-B194-13AE28180CA3}"/>
  <bookViews>
    <workbookView xWindow="-110" yWindow="-110" windowWidth="19420" windowHeight="11500" xr2:uid="{DB4FCE2B-076C-4249-8542-DEA91E1609B3}"/>
  </bookViews>
  <sheets>
    <sheet name="Figurgrunnlag" sheetId="21" r:id="rId1"/>
    <sheet name="7.1a" sheetId="22" r:id="rId2"/>
    <sheet name="7.1b" sheetId="23" r:id="rId3"/>
    <sheet name="7.1c" sheetId="76" r:id="rId4"/>
    <sheet name="7.1d" sheetId="24" r:id="rId5"/>
    <sheet name="7.1e" sheetId="25" r:id="rId6"/>
    <sheet name="7.1f" sheetId="26" r:id="rId7"/>
    <sheet name="7.1g" sheetId="27" r:id="rId8"/>
    <sheet name="7.1h" sheetId="28" r:id="rId9"/>
    <sheet name="7.1i" sheetId="29" r:id="rId10"/>
    <sheet name="7.1j" sheetId="30" r:id="rId11"/>
    <sheet name="7.1k" sheetId="31" r:id="rId12"/>
    <sheet name="7.1l" sheetId="32" r:id="rId13"/>
    <sheet name="7.1m" sheetId="33" r:id="rId14"/>
    <sheet name="7.1n" sheetId="34" r:id="rId15"/>
    <sheet name="7.1o" sheetId="35" r:id="rId16"/>
    <sheet name="7.1p" sheetId="36" r:id="rId17"/>
    <sheet name="7.1q" sheetId="77" r:id="rId18"/>
    <sheet name="7.1r" sheetId="78" r:id="rId19"/>
    <sheet name="7.2a" sheetId="38" r:id="rId20"/>
    <sheet name="7.2b" sheetId="39" r:id="rId21"/>
    <sheet name="7.2c" sheetId="40" r:id="rId22"/>
    <sheet name="7.2d" sheetId="41" r:id="rId23"/>
    <sheet name="7.2e" sheetId="42" r:id="rId24"/>
    <sheet name="7.2f" sheetId="43" r:id="rId25"/>
    <sheet name="7.2g" sheetId="44" r:id="rId26"/>
    <sheet name="7.2h" sheetId="45" r:id="rId27"/>
    <sheet name="7.3a" sheetId="53" r:id="rId28"/>
    <sheet name="7.3b" sheetId="54" r:id="rId29"/>
    <sheet name="7.3c" sheetId="56" r:id="rId30"/>
    <sheet name="7.3d" sheetId="57" r:id="rId31"/>
    <sheet name="7.3e" sheetId="59" r:id="rId32"/>
    <sheet name="7.3f" sheetId="60" r:id="rId33"/>
    <sheet name="7.3g" sheetId="61" r:id="rId34"/>
    <sheet name="7.3h" sheetId="62" r:id="rId35"/>
    <sheet name="7.3i" sheetId="63" r:id="rId36"/>
    <sheet name="7.3j" sheetId="64" r:id="rId37"/>
    <sheet name="7.3k" sheetId="65" r:id="rId38"/>
    <sheet name="7.3l" sheetId="66" r:id="rId39"/>
    <sheet name="7.3m" sheetId="67" r:id="rId40"/>
    <sheet name="7.3n" sheetId="68" r:id="rId41"/>
    <sheet name="7.3o" sheetId="69" r:id="rId42"/>
    <sheet name="7.3p" sheetId="70" r:id="rId43"/>
    <sheet name="7.3q" sheetId="71" r:id="rId44"/>
    <sheet name="7.3r" sheetId="72" r:id="rId45"/>
    <sheet name="7.3s" sheetId="73" r:id="rId46"/>
    <sheet name="7.3t" sheetId="74" r:id="rId47"/>
    <sheet name="7.4a" sheetId="51" r:id="rId48"/>
    <sheet name="7.4b" sheetId="52" r:id="rId49"/>
  </sheets>
  <externalReferences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53" l="1"/>
  <c r="C41" i="45"/>
  <c r="B41" i="45"/>
  <c r="C40" i="45"/>
  <c r="B40" i="45"/>
  <c r="C39" i="45"/>
  <c r="B39" i="45"/>
  <c r="C38" i="45"/>
  <c r="B38" i="45"/>
  <c r="C37" i="45"/>
  <c r="B37" i="45"/>
  <c r="C36" i="45"/>
  <c r="B36" i="45"/>
  <c r="C35" i="45"/>
  <c r="B35" i="45"/>
  <c r="C34" i="45"/>
  <c r="B34" i="45"/>
  <c r="C33" i="45"/>
  <c r="B33" i="45"/>
  <c r="C32" i="45"/>
  <c r="B32" i="45"/>
  <c r="C31" i="45"/>
  <c r="B31" i="45"/>
  <c r="C30" i="45"/>
  <c r="B30" i="45"/>
  <c r="C29" i="45"/>
  <c r="B29" i="45"/>
  <c r="C28" i="45"/>
  <c r="B28" i="45"/>
  <c r="C27" i="45"/>
  <c r="B27" i="45"/>
  <c r="C26" i="45"/>
  <c r="B26" i="45"/>
  <c r="C25" i="45"/>
  <c r="B25" i="45"/>
  <c r="C24" i="45"/>
  <c r="B24" i="45"/>
  <c r="B31" i="41"/>
  <c r="C30" i="41"/>
  <c r="C29" i="41"/>
  <c r="C28" i="41"/>
  <c r="C27" i="41"/>
  <c r="C26" i="41"/>
  <c r="C25" i="41"/>
  <c r="C24" i="41"/>
  <c r="C23" i="41"/>
  <c r="C22" i="41"/>
  <c r="C21" i="41"/>
  <c r="C20" i="41"/>
  <c r="C14" i="41"/>
  <c r="C13" i="41"/>
  <c r="C12" i="41"/>
  <c r="C11" i="41"/>
  <c r="C10" i="41"/>
  <c r="C9" i="41"/>
  <c r="C8" i="41"/>
  <c r="C7" i="41"/>
  <c r="C6" i="41"/>
  <c r="C5" i="41"/>
  <c r="C4" i="41"/>
  <c r="D6" i="35"/>
  <c r="D5" i="35"/>
  <c r="D6" i="34"/>
  <c r="D5" i="34"/>
</calcChain>
</file>

<file path=xl/sharedStrings.xml><?xml version="1.0" encoding="utf-8"?>
<sst xmlns="http://schemas.openxmlformats.org/spreadsheetml/2006/main" count="875" uniqueCount="565">
  <si>
    <t>Figurer og tabeller 2024: Kapittel  7 - Innovasjon i Norge og Europa</t>
  </si>
  <si>
    <t>Kapittel 7: Innovasjon i Norge og Europa</t>
  </si>
  <si>
    <t>Hyperlenke</t>
  </si>
  <si>
    <t>Lenke</t>
  </si>
  <si>
    <t>Tittel på figur/tabell</t>
  </si>
  <si>
    <t xml:space="preserve"> </t>
  </si>
  <si>
    <t>7.1 Innovasjon i norsk næringsliv, 2020-2022</t>
  </si>
  <si>
    <t>F 7.1a</t>
  </si>
  <si>
    <t>Innovasjonsaktivitet etter type. 2016–2018, 2018–2020 og 2020–2022.</t>
  </si>
  <si>
    <t>F 7.1b</t>
  </si>
  <si>
    <t>Innovasjonsaktivitet i forretningsprosesser etter type. 2016–2018, 2018–2020 og 2020–2022.</t>
  </si>
  <si>
    <t>F7.1c</t>
  </si>
  <si>
    <t>https://public.tableau.com/views/Ind2024Figur7_1c/Dashboard1?:language=en-US&amp;publish=yes&amp;:sid=&amp;:redirect=auth&amp;:display_count=n&amp;:origin=viz_share_link</t>
  </si>
  <si>
    <t>Samlede innovasjonsinvesteringer, etter kostnadstype</t>
  </si>
  <si>
    <t>F 7.1d</t>
  </si>
  <si>
    <t>Produktinnovasjoner, etter innovasjonenes nyhetsgrad. 2016–2018, 2018–2020 og 2020–2022.</t>
  </si>
  <si>
    <t>F 7.1e</t>
  </si>
  <si>
    <t>Innovasjonsaktivitet etter markedsorientering. 2016–2018, 2018–2020 og 2020–2022.</t>
  </si>
  <si>
    <t>F 7.1f</t>
  </si>
  <si>
    <t>Foretakenes forventninger til produktinnovasjonene. 2016–2018, 2018–2020 og 2020–2022.</t>
  </si>
  <si>
    <t>F 7.1g</t>
  </si>
  <si>
    <t>Oppfyllelse av forventninger til produktinnovasjonene. 2016–2018, 2018–2020 og 2020–2022.</t>
  </si>
  <si>
    <t>F 7.1h</t>
  </si>
  <si>
    <t>Viktigste årsak for foretaket til ikke å innovere (ytterligere) innovasjonsaktivitet. 2016–2018, 2018–2020 og 2020–2022.</t>
  </si>
  <si>
    <t>F 7.1i</t>
  </si>
  <si>
    <t>Samarbeid om FoU, innovasjon og andre forretningsaktiviteter. 2016–2018, 2018–2020 og 2020–2022.</t>
  </si>
  <si>
    <t>F 7.1j</t>
  </si>
  <si>
    <t>Samarbeidspartnere for FoU eller andre innovasjonsaktiviteter. 2016–2018, 2018–2020 og 2020–2022.</t>
  </si>
  <si>
    <t>F 7.1k</t>
  </si>
  <si>
    <t>Ny eller endret innovasjonsaktivitet som følge av uforutsette økonomiske hendelser. 2016–2018, 2018–2020 og 2020–2022.</t>
  </si>
  <si>
    <t>F 7.1l</t>
  </si>
  <si>
    <t>Effekter av ekstraordinære økonomiske hendelser i foretakene. 2016–2018, 2018–2020 og 2020–2022.</t>
  </si>
  <si>
    <t>F 7.1m</t>
  </si>
  <si>
    <t>Ekstern finansiering og innovasjon. 2016–2018, 2018–2020 og 2020–2022.</t>
  </si>
  <si>
    <t>F 7.1n</t>
  </si>
  <si>
    <t>Typer av innovasjon med positiv miljøeffekt. 2018–2020 og 2020–2022.</t>
  </si>
  <si>
    <t>F 7.1o</t>
  </si>
  <si>
    <t>Innovasjoner med positiv miljøeffekt, etter miljøeffekt. 2018–2020 og 2020–2022.</t>
  </si>
  <si>
    <t>F 7.1p</t>
  </si>
  <si>
    <t>Svært viktige faktorer for beslutningen om å introdusere innovasjoner med positiv miljøeffekt. 2018–2020 og 2020–2022.</t>
  </si>
  <si>
    <t>F 7.1q</t>
  </si>
  <si>
    <t>https://public.tableau.com/views/Ind2024Figur7_1q/Dashboard1?:language=en-US&amp;publish=yes&amp;:sid=&amp;:redirect=auth&amp;:display_count=n&amp;:origin=viz_share_link</t>
  </si>
  <si>
    <t>Innovasjonsprofiler, etter hovednæring og størrelsesgruppe, 2020-2022</t>
  </si>
  <si>
    <t>F 7.1r</t>
  </si>
  <si>
    <t>https://public.tableau.com/views/Ind2024Figur7_1r/Dashboard1?:language=en-US&amp;publish=yes&amp;:sid=&amp;:redirect=auth&amp;:display_count=n&amp;:origin=viz_share_link</t>
  </si>
  <si>
    <t>Foretak med innovasjonsaktivitet, etter innovasjonsprofil og FoU-status, 2020-2022</t>
  </si>
  <si>
    <t>7.2 Norske vekstforetak</t>
  </si>
  <si>
    <t>Figur 7.2a</t>
  </si>
  <si>
    <t>Antall foretak totalt med minst 10 ansatte og vekstforetak, 2003–2020.</t>
  </si>
  <si>
    <t>Figur 7.2b</t>
  </si>
  <si>
    <t>Antall vekstforetak i prosent av antall foretak totalt med minst 10 ansatte, 2003–2020.</t>
  </si>
  <si>
    <t>Figur 7.2c</t>
  </si>
  <si>
    <t>Vekstforetak etter næring, gjennomsnittlig andel i prosent, 2011–2020.</t>
  </si>
  <si>
    <t>Figur 7.2d</t>
  </si>
  <si>
    <t>Gjennomsnittsalder blant sysselsatte i vekstforetak og alle foretak med minst 10 ansatte, 2003–2020.</t>
  </si>
  <si>
    <t>Figur 7.2e</t>
  </si>
  <si>
    <t>Figur 7.2f</t>
  </si>
  <si>
    <t>Kvinneandel i vekstforetak og alle foretak med minst 10 ansatte, 2003–2020.</t>
  </si>
  <si>
    <t>Figur 7.2g</t>
  </si>
  <si>
    <t>Andel høyt utdannede i vekstforetak og alle foretak med minst 10 ansatte, 2003–2020.</t>
  </si>
  <si>
    <t>Figur 7.2h</t>
  </si>
  <si>
    <t>Andel foretak som benytter seg av næringsrettede virkemidler innen forskning og innovasjon mellom 0 og 3 år før målepunkt. Blant vekstforetak og alle foretak med minst 10 ansatte. 2003–2020.</t>
  </si>
  <si>
    <t>7.3 Innovasjon i offentlig sektor</t>
  </si>
  <si>
    <t>Figur 7.3a</t>
  </si>
  <si>
    <t>https://public.tableau.com/views/Ind2024Figur7_3a/Dashboard1?:language=en-US&amp;publish=yes&amp;:sid=&amp;:redirect=auth&amp;:display_count=n&amp;:origin=viz_share_link</t>
  </si>
  <si>
    <t>Innført én eller flere typer innovasjon i løpet av de siste to årene? Sammenligner Norge og Danmark</t>
  </si>
  <si>
    <t>Figur 7.3b</t>
  </si>
  <si>
    <t>https://public.tableau.com/views/Ind2024Figur7_3b/Dashboard1?:language=en-US&amp;publish=yes&amp;:sid=&amp;:redirect=auth&amp;:display_count=n&amp;:origin=viz_share_link</t>
  </si>
  <si>
    <r>
      <t>Har din arbeidsplass i løpet av de to siste årene innført innovasjon i form av nye eller vesentlig</t>
    </r>
    <r>
      <rPr>
        <sz val="11"/>
        <color theme="1"/>
        <rFont val="Times New Roman"/>
        <family val="1"/>
      </rPr>
      <t> </t>
    </r>
    <r>
      <rPr>
        <b/>
        <sz val="9"/>
        <color rgb="FF0E2841"/>
        <rFont val="Aptos"/>
        <family val="2"/>
      </rPr>
      <t xml:space="preserve"> endrede…?  Sammenligner Norge og Danmark</t>
    </r>
  </si>
  <si>
    <t xml:space="preserve">Figur 7.3c </t>
  </si>
  <si>
    <t>https://public.tableau.com/views/Ind2024Figur7_3c/Dashboard1?:language=en-US&amp;publish=yes&amp;:sid=&amp;:redirect=auth&amp;:display_count=n&amp;:origin=viz_share_link</t>
  </si>
  <si>
    <t>Hvordan vil du beskrive at den nyeste innovasjonen griper inn i virksomheten? Sammenligner Norge og Danmark</t>
  </si>
  <si>
    <t xml:space="preserve">Figur 7.3d </t>
  </si>
  <si>
    <t>https://public.tableau.com/views/Ind2024Figur7_3d/Dashboard1?:language=en-US&amp;publish=yes&amp;:sid=&amp;:redirect=auth&amp;:display_count=n&amp;:origin=viz_share_link</t>
  </si>
  <si>
    <t>Hvem eller hva førte til at dere igangsatte den nyeste innovasjonen ved din arbeidsplass?  Sammenligner Norge og Danmark</t>
  </si>
  <si>
    <t xml:space="preserve">Figur 7.3e </t>
  </si>
  <si>
    <t>https://public.tableau.com/views/Ind2024Figur7_3e/Dashboard1?:language=en-US&amp;publish=yes&amp;:sid=&amp;:redirect=auth&amp;:display_count=n&amp;:origin=viz_share_link</t>
  </si>
  <si>
    <t>Den nyeste innovasjonen på min arbeidsplass var … Sammenligner Norge og Danmark</t>
  </si>
  <si>
    <t>Figur 7.3f</t>
  </si>
  <si>
    <t>https://public.tableau.com/views/Ind2024Figur7_3f/Dashboard1?:language=en-US&amp;publish=yes&amp;:sid=&amp;:redirect=auth&amp;:display_count=n&amp;:origin=viz_share_link</t>
  </si>
  <si>
    <t>I hvilke kanaler hørte dere om løsningen som arbeidsplassen din er inspirert av eller har videreført?  Sammenligner Norge og Danmark</t>
  </si>
  <si>
    <t xml:space="preserve">Figur 7.3g </t>
  </si>
  <si>
    <t>https://public.tableau.com/views/Ind2024Figur7_3g/Dashboard1?:language=en-US&amp;publish=yes&amp;:sid=&amp;:redirect=auth&amp;:display_count=n&amp;:origin=viz_share_link</t>
  </si>
  <si>
    <t>Samarbeidet arbeidsplassen din med noen av følgende under utviklingen av den nyeste innovasjonen? Sammenligner Norge og Danmark</t>
  </si>
  <si>
    <t>Figur 7.3h</t>
  </si>
  <si>
    <t>https://public.tableau.com/views/Ind2024Figur7_3h/Dashboard1?:language=en-US&amp;publish=yes&amp;:sid=&amp;:redirect=auth&amp;:display_count=n&amp;:origin=viz_share_link</t>
  </si>
  <si>
    <t>I hvilke faser av innovasjonsarbeidet var den private leverandøren involvert?  Sammenligner Norge og Danmark</t>
  </si>
  <si>
    <t>Figur 7.3i</t>
  </si>
  <si>
    <t>https://public.tableau.com/views/Ind2024Figur7_3i/Dashboard1?:language=en-US&amp;publish=yes&amp;:sid=&amp;:redirect=auth&amp;:display_count=n&amp;:origin=viz_share_link</t>
  </si>
  <si>
    <t xml:space="preserve">Hvordan kom dere i kontakt med den private leverandøren som dere har samarbeidet med om den seneste innovasjonen? Sammenligner Norge og Danmark. </t>
  </si>
  <si>
    <t xml:space="preserve">Figur 7.3j </t>
  </si>
  <si>
    <t>https://public.tableau.com/views/Ind2024Figur7_3j/Dashboard1?:language=en-US&amp;publish=yes&amp;:sid=&amp;:redirect=auth&amp;:display_count=n&amp;:origin=viz_share_link</t>
  </si>
  <si>
    <t>Har dere planlagt eller gjennomført en offentlig anskaffelse for å samarbeide med den private leverandøren? Sammenligner Norge og Danmark</t>
  </si>
  <si>
    <t>Figur 7.3k</t>
  </si>
  <si>
    <t>https://public.tableau.com/views/Ind2024Figur7_3k/Dashboard1?:language=en-US&amp;publish=yes&amp;:sid=&amp;:redirect=auth&amp;:display_count=n&amp;:origin=viz_share_link</t>
  </si>
  <si>
    <t xml:space="preserve">Hva var årsaken til at det ikke ble lyst ut? </t>
  </si>
  <si>
    <t xml:space="preserve">Figur 7.3l </t>
  </si>
  <si>
    <t>https://public.tableau.com/views/Ind2024Figur7_3l/Dashboard1?:language=en-US&amp;publish=yes&amp;:sid=&amp;:redirect=auth&amp;:display_count=n&amp;:origin=viz_share_link</t>
  </si>
  <si>
    <t>I hvilken grad mener du de følgende faktorene fremmer/hemmer arbeidet med innovasjon? Sammenligner Norge og Danmark</t>
  </si>
  <si>
    <t xml:space="preserve">Figur 7.3m </t>
  </si>
  <si>
    <t>https://public.tableau.com/views/Ind2024Figur7_3m/Dashboard1?:language=en-US&amp;publish=yes&amp;:sid=&amp;:redirect=auth&amp;:display_count=n&amp;:origin=viz_share_link</t>
  </si>
  <si>
    <t>I hvilken grad inngår teknologi i den nyeste innovasjonen? Sammenligner Norge og Danmark</t>
  </si>
  <si>
    <t xml:space="preserve">Figur 7.3n </t>
  </si>
  <si>
    <t>https://public.tableau.com/views/Ind2024Figur7_3n/Dashboard1?:language=en-US&amp;publish=yes&amp;:sid=&amp;:redirect=auth&amp;:display_count=n&amp;:origin=viz_share_link</t>
  </si>
  <si>
    <t>Er den nyeste innovasjonen helt eller delvis finansiert av kilder utenfor arbeidsplassens eget budsjett? Sammenligner Norge og Danmark</t>
  </si>
  <si>
    <t xml:space="preserve">Figur 7.3o </t>
  </si>
  <si>
    <t>https://public.tableau.com/views/Ind2024Figur7_3o/Dashboard1?:language=en-US&amp;publish=yes&amp;:sid=&amp;:redirect=auth&amp;:display_count=n&amp;:origin=viz_share_link</t>
  </si>
  <si>
    <t>Har arbeidsplassen din evaluert effektene av den nyeste innovasjonen? Sammenligner Norge og Danmark</t>
  </si>
  <si>
    <t xml:space="preserve">Figur 7.3p </t>
  </si>
  <si>
    <t>https://public.tableau.com/views/Ind2024Figur7_3p/Dashboard1?:language=en-US&amp;publish=yes&amp;:sid=&amp;:redirect=auth&amp;:display_count=n&amp;:origin=viz_share_link</t>
  </si>
  <si>
    <t>Vennligst angi om evalueringen av den nyeste innovasjonen omfatter…  Sammenligner Norge og Danmark</t>
  </si>
  <si>
    <t xml:space="preserve">Figur 7.3q </t>
  </si>
  <si>
    <t>https://public.tableau.com/views/Ind2024Figur7_3q/Dashboard1?:language=en-US&amp;publish=yes&amp;:sid=&amp;:redirect=auth&amp;:display_count=n&amp;:origin=viz_share_link</t>
  </si>
  <si>
    <t>Hva er de viktigste formålene med evalueringen? Sammenligner Norge og Danmark</t>
  </si>
  <si>
    <t xml:space="preserve">Figur 7.3r </t>
  </si>
  <si>
    <t>https://public.tableau.com/views/Ind2024Figur7_3r/Dashboard1?:language=en-US&amp;publish=yes&amp;:sid=&amp;:redirect=auth&amp;:display_count=n&amp;:origin=viz_share_link</t>
  </si>
  <si>
    <t>Alt i alt, hvilken verdi har den nyeste innovasjonen tilført? Sammenligner Norge og Danmark</t>
  </si>
  <si>
    <t xml:space="preserve">Figur 7.3s </t>
  </si>
  <si>
    <t>https://public.tableau.com/views/Ind2024Figur7_3s/Dashboard1?:language=en-US&amp;publish=yes&amp;:sid=&amp;:redirect=auth&amp;:display_count=n&amp;:origin=viz_share_link</t>
  </si>
  <si>
    <t>Har dere gjort noe aktivt for å spre innovasjonen, slik at andre kan gjenbruke deres løsninger? Sammenligner Norge og Danmark</t>
  </si>
  <si>
    <t xml:space="preserve">Figur 7.3t </t>
  </si>
  <si>
    <t>https://public.tableau.com/views/Ind2024Figur7_3t/Dashboard1?:language=en-US&amp;publish=yes&amp;:sid=&amp;:redirect=auth&amp;:display_count=n&amp;:origin=viz_share_link</t>
  </si>
  <si>
    <t>Gjennom hvilke kanaler har dere forsøkt å spre innovasjonen? Sammenligner Norge og Danmark</t>
  </si>
  <si>
    <t>7.4 Internasjonale sammenligninger av innovasjon</t>
  </si>
  <si>
    <t>Figur 7.4a</t>
  </si>
  <si>
    <t>Landenes plassering i European Innovation Scoreboard (EIS) 2023 etter samleindeks.  </t>
  </si>
  <si>
    <t>Figur 7.4b</t>
  </si>
  <si>
    <t>Norges score i European Innovation Scoreboard 2023</t>
  </si>
  <si>
    <t>Figur 7.1a Innovasjonsaktivitet etter type. 2016–2018, 2018–2020 og 2020–2022.</t>
  </si>
  <si>
    <t>innhold</t>
  </si>
  <si>
    <t>Innovasjonsaktivitet (alle typer)</t>
  </si>
  <si>
    <t>Aktivitet utsatt, avbrutt eller fullført uten at innovasjon er introdusert</t>
  </si>
  <si>
    <t>Produkt- eller forretningsprosessinnovasjon</t>
  </si>
  <si>
    <t>Både produkt- og forretningsprosessinnovasjon</t>
  </si>
  <si>
    <t>Produktinnovasjon (varer)</t>
  </si>
  <si>
    <t>Produktinnovasjon (tjenester)</t>
  </si>
  <si>
    <t>Prosessinnovasjon (OM3)</t>
  </si>
  <si>
    <t>Forretningsprosessinnovasjon</t>
  </si>
  <si>
    <t>2014-2016</t>
  </si>
  <si>
    <t>2016-2018</t>
  </si>
  <si>
    <t>2018-2020</t>
  </si>
  <si>
    <t>2020-2022</t>
  </si>
  <si>
    <t>Kilde: Statistisk sentralbyrå.</t>
  </si>
  <si>
    <t>Figur 7.1b Innovasjonsaktivitet i forretningsprosesser etter type. 2016–2018, 2018–2020 og 2020–2022.</t>
  </si>
  <si>
    <t>FP-innovasjon (alle typer)</t>
  </si>
  <si>
    <t>Vare- eller tjenesteproduksjon, inkl. utviklingsmetoder</t>
  </si>
  <si>
    <t>Levering, distribusjon el. logistikk</t>
  </si>
  <si>
    <t>Regnskapsføring el. andre adm. formål</t>
  </si>
  <si>
    <t>Informasjonsbehandling el. kommunikasjon</t>
  </si>
  <si>
    <t>Organisasjonsprosedyrer el. eksterne relasjoner</t>
  </si>
  <si>
    <t>Ansvars- fordeling, beslutnings- taking eller HRM</t>
  </si>
  <si>
    <t>Markedsføring, emballasje, produktplassering el. ettersalgs- tjenester</t>
  </si>
  <si>
    <t>A-N: Næringslivet totalt</t>
  </si>
  <si>
    <t>Millioner NOK</t>
  </si>
  <si>
    <t>Totale innovasjons-kostnader</t>
  </si>
  <si>
    <t>Eget forsknings- og utviklings-arbeid</t>
  </si>
  <si>
    <t>Kjøp av FoU-tjenester fra andre</t>
  </si>
  <si>
    <t>Alle øvrige innovasjonskostnader</t>
  </si>
  <si>
    <t>Kun ny for foretaket</t>
  </si>
  <si>
    <t>Ny for foretakets marked</t>
  </si>
  <si>
    <t>Ny for et norsk marked</t>
  </si>
  <si>
    <t>Ny for et europeisk marked</t>
  </si>
  <si>
    <t>Ny for et verdensmarked for øvrig</t>
  </si>
  <si>
    <t>2012-2014</t>
  </si>
  <si>
    <t>Figur 7.1d Innovasjonsaktivitet etter markedsorientering. 2016–2018, 2018–2020 og 2020–2022.</t>
  </si>
  <si>
    <t>Populasjon</t>
  </si>
  <si>
    <t>Selger varer/tjenester kun lokalt/ regionalt</t>
  </si>
  <si>
    <t>Prosent</t>
  </si>
  <si>
    <t>Selger varer/tjenester i hele Norge</t>
  </si>
  <si>
    <t>Selger varer/tjenester (også) i utlandet</t>
  </si>
  <si>
    <t>Foretak</t>
  </si>
  <si>
    <t>Innovasjons-aktivitet</t>
  </si>
  <si>
    <t>Ingen innovasjons-aktivitet</t>
  </si>
  <si>
    <t>2019-2020</t>
  </si>
  <si>
    <t>Figur 7.1e Foretakenes forventninger til produktinnovasjonene. 2016–2018, 2018–2020 og 2020–2022.</t>
  </si>
  <si>
    <t>Foretak med produkt- innovasjon</t>
  </si>
  <si>
    <t>Forventninger til at innovasjonene kom til å være:</t>
  </si>
  <si>
    <t>Svært viktige for foretaket</t>
  </si>
  <si>
    <t>Nokså viktige for foretaket</t>
  </si>
  <si>
    <t>Lite viktige for foretaket</t>
  </si>
  <si>
    <t>Ikke viktige for foretaket</t>
  </si>
  <si>
    <t>For tidlig å si</t>
  </si>
  <si>
    <t>Figur 7.1f Oppfyllelse av forventninger til produktinnovasjonene. 2016–2018, 2018–2020 og 2020–2022.</t>
  </si>
  <si>
    <t>Forventningene til innovasjonene ble oppfyllt:</t>
  </si>
  <si>
    <t>Bedre enn forventet</t>
  </si>
  <si>
    <t>Som forventet</t>
  </si>
  <si>
    <t>Dårligere enn forvenetet</t>
  </si>
  <si>
    <t>Ikke i det hele tatt</t>
  </si>
  <si>
    <t>Figur 7.1g Viktigste årsak for foretaket til ikke å innovere (ytterligere) innovasjonsaktivitet. 2016–2018, 2018–2020 og 2020–2022.</t>
  </si>
  <si>
    <t>Hemmet/ hindret i sin innovasjonsaktivitet grunnet mangel på ressurser</t>
  </si>
  <si>
    <t>Valgte å ikke gjennomføre innovasjonsaktivitet grunnet andre forretningsmessige hensyn</t>
  </si>
  <si>
    <t>Ikke noe behov for-, eller vurderte ikke å gjennomføre innovasjonsaktivitet</t>
  </si>
  <si>
    <t>Foretak med innovasjonsaktivitet</t>
  </si>
  <si>
    <t>Foretak uten innovasjonsaktivitet</t>
  </si>
  <si>
    <t>Figur 7.1h Samarbeid om FoU, innovasjon og andre forretningsaktiviteter. 2016–2018, 2018–2020 og 2020–2022.</t>
  </si>
  <si>
    <t>Samarbeid om FoU, innovasjon og andre forretningsaktiviteter</t>
  </si>
  <si>
    <t>Hovednæring * Størrelsesgruppe</t>
  </si>
  <si>
    <t>Prosent av foretak med innovasjonsaktivitet</t>
  </si>
  <si>
    <t>Foretak uten innovasjons- aktivitet</t>
  </si>
  <si>
    <t>Samarbeid om FoU og/eller innovasjon</t>
  </si>
  <si>
    <t>Samarbeid om både FoU og innovasjon</t>
  </si>
  <si>
    <t>Samarbeid om FoU</t>
  </si>
  <si>
    <t>Samarbeid om innovasjon (utenom FoU)</t>
  </si>
  <si>
    <t>Samarbeid om andre forretningsaktiviteter</t>
  </si>
  <si>
    <t>Kun samarbeid om andre forretningsaktiviteter</t>
  </si>
  <si>
    <t>Figur 7.1i Samarbeidspartnere for FoU eller andre innovasjonsaktiviteter. 2016–2018, 2018–2020 og 2020–2022.</t>
  </si>
  <si>
    <t>Andre foretak i samme konsern</t>
  </si>
  <si>
    <t>Konsulenter, kommersielle laboratorier /FoU-foretak</t>
  </si>
  <si>
    <t>Leverandører av utstyr, materiell, komponenter eller programvare</t>
  </si>
  <si>
    <t>Klienter eller kunder i privat sektor</t>
  </si>
  <si>
    <t>Konkurrenter eller andre foretak i din bransje</t>
  </si>
  <si>
    <t>Andre foretak</t>
  </si>
  <si>
    <t>Universiteter eller høyskoler</t>
  </si>
  <si>
    <t>Offentlige eller private forskningsinstitutter</t>
  </si>
  <si>
    <t>Klienter eller kunder i offentlig sektor</t>
  </si>
  <si>
    <t>Ideelle organisasjoner</t>
  </si>
  <si>
    <t>Figur 7.1j Ny eller endret innovasjonsaktivitet som følge av uforutsette økonomiske hendelser. 2016–2018, 2018–2020 og 2020–2022.</t>
  </si>
  <si>
    <t>Produktinnovasjon</t>
  </si>
  <si>
    <t>Aktivitet avbrutt, utsatt eller fullført, uten at innovasjon er introdusert</t>
  </si>
  <si>
    <t>Introduserte innovasjon</t>
  </si>
  <si>
    <t>Som en direkte følge av covid-19</t>
  </si>
  <si>
    <t>Videreføres i foretaket i en normal situasjon</t>
  </si>
  <si>
    <t>Figur 7.1k Effekter av ekstraordinære økonomiske hendelser i foretakene. 2016–2018, 2018–2020 og 2020–2022.</t>
  </si>
  <si>
    <t>Alle foretak</t>
  </si>
  <si>
    <t>Prosent av alle foretak, som i stor eller noen grad…</t>
  </si>
  <si>
    <t>Prioriterer å ha nødvendig kunnskap og ferdigheter for å håndtere eksterne sjokk og endrede øk. forutsetninger</t>
  </si>
  <si>
    <t>Manglet kunnskap eller ferdigheter som kunne redusert de økonomiske konsekvensene for foretaket</t>
  </si>
  <si>
    <t>Styrket sin posisjon i forhold til konkurrentene</t>
  </si>
  <si>
    <t>Tapte konkurransekraft</t>
  </si>
  <si>
    <t xml:space="preserve">Hadde kommersiell vinning </t>
  </si>
  <si>
    <t>Opplevde økonomiske konsekvenser som vil påvirke foretaket negativt på lang sikt</t>
  </si>
  <si>
    <t>Søkte nye markeder eller kundegrupper</t>
  </si>
  <si>
    <t xml:space="preserve">Søkte nye leverandører eller andre eksterne relasjoner </t>
  </si>
  <si>
    <t>Blitt mer effektivt</t>
  </si>
  <si>
    <t>Varig endret sin forretningsdrift</t>
  </si>
  <si>
    <t>Figur 7.1l Ekstern finansiering og innovasjon. 2016–2018, 2018–2020 og 2020–2022.</t>
  </si>
  <si>
    <t>Næringskode, SN 2007</t>
  </si>
  <si>
    <t>Foretak uten innovasjons-aktivitet</t>
  </si>
  <si>
    <t>Uten innovasjonsaktivitet</t>
  </si>
  <si>
    <t>Foretak med innovasjons-aktivitet</t>
  </si>
  <si>
    <t>Mmed innovasjonsaktivitet</t>
  </si>
  <si>
    <t>Forsøkte å skaffe finansiering mot eierskap i foretaket</t>
  </si>
  <si>
    <t>Lyktes i å skaffe finansiering mot eierskap i foretaket</t>
  </si>
  <si>
    <t>Forsøkte å skaffe seg finansiering foretaket må betale tilbake</t>
  </si>
  <si>
    <t>Lyktes i å skaffe seg finansiering foretaket må betale tilbake</t>
  </si>
  <si>
    <t>Brukte finansiering mot eierskap i foretaket til innovasjons- aktivitet</t>
  </si>
  <si>
    <t>Brukte finansiering foretaket må betale tilbake til innovasjons- aktivitet</t>
  </si>
  <si>
    <t>Figur 7.1m Typer av innovasjon med positiv miljøeffekt. 2018–2020 og 2020–2022.</t>
  </si>
  <si>
    <t>Foretak med grønn innovasjon</t>
  </si>
  <si>
    <t>Prosent av alle foretak</t>
  </si>
  <si>
    <t>Innovasjon med positiv miljæeffekt</t>
  </si>
  <si>
    <t>Vareinnovasjon med positiv miljøeffekt</t>
  </si>
  <si>
    <t>Tjenesteinnovasjon med positiv miljøeffekt</t>
  </si>
  <si>
    <t>Forretningsprosessinnovasjon med positiv miljøeffekt</t>
  </si>
  <si>
    <t>Figur 7.1n Innovasjoner med positiv miljøeffekt, etter miljøeffekt. 2018–2020 og 2020–2022.</t>
  </si>
  <si>
    <t>Foretak med betydelig grønn innovasjon</t>
  </si>
  <si>
    <t>Miljøeffekter for foretaket</t>
  </si>
  <si>
    <t>Miljøeffekter for kunder eller brukere</t>
  </si>
  <si>
    <t>Redusert material-, råvare eller vannforbruk per produsert enhet</t>
  </si>
  <si>
    <t>Redusert energi- forbruk eller reduksjon av samlede CO2-utslipp</t>
  </si>
  <si>
    <t>Redusert støy- forurensing eller forurensning/ utslipp til jord, vann eller luft</t>
  </si>
  <si>
    <t>Erstattet material- bruk med mindre forurensende eller skadelige alternativer</t>
  </si>
  <si>
    <t>Erstattet bruk av fossil energi med fornybare energikilder</t>
  </si>
  <si>
    <t>Resirkulering av avfall, vann eller materialer for egen bruk eller salg</t>
  </si>
  <si>
    <t>Beskyttelse av natur- mangfold/ biologisk mangfold</t>
  </si>
  <si>
    <t>Tilrettelagt for resirkulering/ gjenbruk av foretakets produkter</t>
  </si>
  <si>
    <t>Forlenget produkt- levetid gjennom mer holdbare eller varige produkter</t>
  </si>
  <si>
    <t>Figur 7.1o Svært viktige faktorer for beslutningen om å introdusere innovasjoner med positiv miljøeffekt. 2018–2020 og 2020–2022.</t>
  </si>
  <si>
    <t>Prosent av foretak som hadde innovasjoner med en positiv miljøeffekt</t>
  </si>
  <si>
    <t>Eksisterende miljølovgivning eller andre lover og reguleringer</t>
  </si>
  <si>
    <t>Eksisterende miljøavgifter eller andre skatter og avgifter</t>
  </si>
  <si>
    <t>Forventninger om fremtidige miljøavgifter eller andre skatter og avgifter</t>
  </si>
  <si>
    <t>Offentlige tilskudd, subsidier eller andre offentlige økonomiske insentiver</t>
  </si>
  <si>
    <t>Eksisterende eller forventet etterspørsel for innovasjoner med miljøfordeler</t>
  </si>
  <si>
    <t>Forbedre eller bygge foretakets omdømme</t>
  </si>
  <si>
    <t>Bransjestandarder for miljømessig god praksis eller andre frivillige tiltak</t>
  </si>
  <si>
    <t>Høye kostnader for materialer, råvarer, vann eller energi</t>
  </si>
  <si>
    <t>Tilfredsstille leverandørkrav for å delta i offentlige anskaffelsesprosesser</t>
  </si>
  <si>
    <t>Innovasjonsaktive</t>
  </si>
  <si>
    <t>Med FoU</t>
  </si>
  <si>
    <t>Uten FoU</t>
  </si>
  <si>
    <t>Profil 1</t>
  </si>
  <si>
    <t>Profil 2</t>
  </si>
  <si>
    <t>Profil 3</t>
  </si>
  <si>
    <t>Profil 4</t>
  </si>
  <si>
    <t>Profil 5</t>
  </si>
  <si>
    <t>Profil 6</t>
  </si>
  <si>
    <t>Profil 7</t>
  </si>
  <si>
    <t>Sum</t>
  </si>
  <si>
    <t>Totalt</t>
  </si>
  <si>
    <t>C: Industri</t>
  </si>
  <si>
    <t>G-K,M,N: Tjenesteytende næringer</t>
  </si>
  <si>
    <t>A,B,D-F,R: Andre næringer</t>
  </si>
  <si>
    <t>I næring F41-43, H49-53 og I56 dekkes kun foretak med minst 20 sysselsatte.</t>
  </si>
  <si>
    <t>Kilde: SSB, Innovasjonsundersøkelsen 2022</t>
  </si>
  <si>
    <t>m/FoU</t>
  </si>
  <si>
    <t>u/FoU</t>
  </si>
  <si>
    <t>Ansatte</t>
  </si>
  <si>
    <t>År</t>
  </si>
  <si>
    <t>Antall totalt</t>
  </si>
  <si>
    <t>Antall vekstforetak</t>
  </si>
  <si>
    <t>Antall streng definisjon</t>
  </si>
  <si>
    <t>Kilde: Registerdata fra SSB</t>
  </si>
  <si>
    <t>Andel vekstforetak</t>
  </si>
  <si>
    <t>Andel streng definisjon</t>
  </si>
  <si>
    <t>Næring</t>
  </si>
  <si>
    <t>Streng definisjon</t>
  </si>
  <si>
    <t>Vekstforetak</t>
  </si>
  <si>
    <t>Annen tjenesteyting (S)</t>
  </si>
  <si>
    <t>Kulturell virksomhet, underholdning og fritidsaktiviteter (R)</t>
  </si>
  <si>
    <t>Forretningsmessig tjenesteyting (N)</t>
  </si>
  <si>
    <t>Faglig, vitenskapelig og teknisk tjenesteyting (M)</t>
  </si>
  <si>
    <t>Omsetning og drift av fast eiendom (L)</t>
  </si>
  <si>
    <t>Informasjon og kommunikasjon (J)</t>
  </si>
  <si>
    <t>Overnattings- og serveringsvirksomhet (I)</t>
  </si>
  <si>
    <t>Transport og lagring (H)</t>
  </si>
  <si>
    <t>Varehandel, reparasjon av motorvogner (G)</t>
  </si>
  <si>
    <t>Bygge- og anleggsvirksomhet (F)</t>
  </si>
  <si>
    <t>Vannforsyning, avløps- og renovasjonsvirksomhet (E)</t>
  </si>
  <si>
    <t>Elektrisitets-, gass-, damp- og varmtvannsforsyning (D)</t>
  </si>
  <si>
    <t>Industri (C)</t>
  </si>
  <si>
    <t>Bergverksdrift og utvinning (B)</t>
  </si>
  <si>
    <t>Jordbruk, skogbruk og fiske (A)</t>
  </si>
  <si>
    <t>Note: Figuren viser hovednæringer i henhold til gjeldende Standard for næringsgruppering (SN2007).</t>
  </si>
  <si>
    <t xml:space="preserve">Figur 7.2d </t>
  </si>
  <si>
    <t>Fordeling av sysselsetting i vekstforetak og næringsrettet virksomhet etter region, andel i prosent, 2020.</t>
  </si>
  <si>
    <t>Region i 2020</t>
  </si>
  <si>
    <t>Sysselsetting i vekstforetak 2020</t>
  </si>
  <si>
    <t>Sysselsetting i næringsrettet virksomhet 2020</t>
  </si>
  <si>
    <t>Troms og Finnmark</t>
  </si>
  <si>
    <t>Trøndelag</t>
  </si>
  <si>
    <t>Vestland</t>
  </si>
  <si>
    <t>Agder</t>
  </si>
  <si>
    <t>Vestfold og Telema</t>
  </si>
  <si>
    <t>Innlandet</t>
  </si>
  <si>
    <t>Viken</t>
  </si>
  <si>
    <t>Nordland</t>
  </si>
  <si>
    <t>Møre og Romsdal</t>
  </si>
  <si>
    <t>Rogaland</t>
  </si>
  <si>
    <t>Oslo</t>
  </si>
  <si>
    <t>Fra registerbassert sysselssetting hos SSB</t>
  </si>
  <si>
    <t xml:space="preserve">Samlet sysselsetting næringsrettet virksomhet </t>
  </si>
  <si>
    <t>Note: Region er basert på forretningsadresse.</t>
  </si>
  <si>
    <t>Alle</t>
  </si>
  <si>
    <t xml:space="preserve">Figur 7.2f </t>
  </si>
  <si>
    <t>Norge</t>
  </si>
  <si>
    <t>Danmark</t>
  </si>
  <si>
    <t>Nei</t>
  </si>
  <si>
    <t>Ja</t>
  </si>
  <si>
    <t>Total</t>
  </si>
  <si>
    <t xml:space="preserve">HAR DIN ARBEIDSPLASS I LØPET AV DE TO SISTE ÅRENE INNFØRT INNOVASJON I FORM AV NYE ELLER VESENTLIG ENDREDE….?
</t>
  </si>
  <si>
    <t>Prosesser/organisering</t>
  </si>
  <si>
    <t>Tjenester</t>
  </si>
  <si>
    <t>Kommunikasjon</t>
  </si>
  <si>
    <t>Produkter</t>
  </si>
  <si>
    <t>HVORDAN VIL DU BESKRIVE AT DEN NYESTE INNOVASJONEN GRIPER INN I VIRKSOMHETEN?</t>
  </si>
  <si>
    <t>Griper direkte inn i arbeidsplassens kjerneoppgaver</t>
  </si>
  <si>
    <t>Er ikke så nært knyttet til  arbeidsplassen kjerneoppgave</t>
  </si>
  <si>
    <t>Henger sammen med fremtidige kjerneopgaver</t>
  </si>
  <si>
    <t xml:space="preserve">Vet ikke </t>
  </si>
  <si>
    <t>HVEM ELLER HVA FØRTE TIL AT DERE IGANGSATTE DEN NYESTE INNOVASJONEN VED DIN ARBEIDSPLASS?</t>
  </si>
  <si>
    <t xml:space="preserve">Ledere på arbeidsplassen min </t>
  </si>
  <si>
    <t xml:space="preserve">Medarbeidere på arbeidplassen min </t>
  </si>
  <si>
    <t>Nye samfunnsutfordringer</t>
  </si>
  <si>
    <t>Innsparinger og  effektiviseringskrav</t>
  </si>
  <si>
    <t>Ny teknologi</t>
  </si>
  <si>
    <t>Tjenestemottakere/innbyggere</t>
  </si>
  <si>
    <t>Organisasjonsendringer</t>
  </si>
  <si>
    <t>Kommunens/fylkeskommunens innovasjonsstrategi</t>
  </si>
  <si>
    <t>Ny lovgivning eller andre politiske krav</t>
  </si>
  <si>
    <t>Politisk ledelse</t>
  </si>
  <si>
    <t>Innovasjon gjennomført ved andre off. arbeidsplasser</t>
  </si>
  <si>
    <t>Utdannings- eller forskningsinstitusjoner</t>
  </si>
  <si>
    <t>Private virksomheter/leverandører</t>
  </si>
  <si>
    <t>Tilskudd/støtte/internt innovasjonsfond</t>
  </si>
  <si>
    <t>Arbeidstakerorganisasjoner/tillitsvalgte</t>
  </si>
  <si>
    <t>Frivillige foreninger/organisasjoner</t>
  </si>
  <si>
    <t xml:space="preserve">Inspirasjon fra utlandet </t>
  </si>
  <si>
    <t>Annet og vet ikke</t>
  </si>
  <si>
    <t>Den nærmeste politiske ledelse</t>
  </si>
  <si>
    <t>COVID-19</t>
  </si>
  <si>
    <t>Fonde</t>
  </si>
  <si>
    <t xml:space="preserve">DEN NYESTE INNOVASJONEN PÅ MIN ARBEIDSPLASS VAR … </t>
  </si>
  <si>
    <t>det min arbeidsplass som utviklet og første til å innføre</t>
  </si>
  <si>
    <t>inspirert av andre løsninger, men vesentlig tilpassert min arbeidsplass</t>
  </si>
  <si>
    <t>i stor grad gjenbrukt av andres innovative  løsninger</t>
  </si>
  <si>
    <t>Vet ikke</t>
  </si>
  <si>
    <t>I HVILKE KANALER HØRTE DERE OM LØSNINGEN SOM ARBEIDSPLASSEN DIN ER INSPIRERT AV ELLER HAR VIDEREFØRT?</t>
  </si>
  <si>
    <t>Besøk av eller hos andre arbeidsplasser</t>
  </si>
  <si>
    <t>Konferanser, seminarer, kurs eller utdannelse</t>
  </si>
  <si>
    <t xml:space="preserve">Videre- og etterutdanning </t>
  </si>
  <si>
    <t>Deltakelse på konferanse</t>
  </si>
  <si>
    <t>Andre bransjeorganisasjoner, leverandører og/eller fagrelaterte foreninger</t>
  </si>
  <si>
    <t>DK: Medarbeidere og ledere på arbeidsplassen</t>
  </si>
  <si>
    <t>NO: Ansatte på egen arbeidsplass</t>
  </si>
  <si>
    <t>Studietur</t>
  </si>
  <si>
    <t>KS</t>
  </si>
  <si>
    <t>Omtale i nyhetsmedier (avis, TV, radio, web)</t>
  </si>
  <si>
    <t>Sosiale medier</t>
  </si>
  <si>
    <t>Hjemmesider og nyhetsbrev på e-post</t>
  </si>
  <si>
    <t>Litteratur og fagtidsskrifter</t>
  </si>
  <si>
    <t>Personlig nettverk</t>
  </si>
  <si>
    <t>Den overordnede administrative ledelse</t>
  </si>
  <si>
    <t>Annet</t>
  </si>
  <si>
    <t>SAMARBEIDET ARBEIDSPLASSEN DIN MED NOEN AV FØLGENDE UNDER UTVIKLINGEN AV DEN NYESTE INNOVASJONEN?</t>
  </si>
  <si>
    <t>Andre kommunale arbeidsplasser i vår kommune</t>
  </si>
  <si>
    <t>Kommunale arbeidsplasser utenfor vår kommune</t>
  </si>
  <si>
    <t xml:space="preserve">Private virksomheter </t>
  </si>
  <si>
    <t>Utdannings- og forskningsinstitusjoner</t>
  </si>
  <si>
    <t>Eksterne programmer/satsninger</t>
  </si>
  <si>
    <t>Tilskudd eller støtteordninger</t>
  </si>
  <si>
    <t>Statlige arbeidsplasser (unntatt utdannings- og forskningsinstitusjoner)</t>
  </si>
  <si>
    <t>Fylkeskommunale arbeidsplasser</t>
  </si>
  <si>
    <t>Utenlandske samarbeidspartnere</t>
  </si>
  <si>
    <t>Sosiale entreprenører</t>
  </si>
  <si>
    <t>Nei, vi hadde ikke samarbeid om innovasjon med noen utenfor vår arbeidsplass</t>
  </si>
  <si>
    <t>Fond</t>
  </si>
  <si>
    <t>I HVILKE FASER AV INNOVASJONSARBEIDET VAR DEN PRIVATE LEVERANDØREN INVOLVERT?</t>
  </si>
  <si>
    <t>I iverksetting og implementering av ny løsning</t>
  </si>
  <si>
    <t>I utvikling eller tilpasning av løsning</t>
  </si>
  <si>
    <t>I utforskning av problemet</t>
  </si>
  <si>
    <t>HVORDAN KOM DERE I KONTAKT MED DEN PRIVATE LEVERANDØREN SOM DERE HAR SAMARBEIDET MED OM DEN SENESTE INNOVASJONEN?</t>
  </si>
  <si>
    <t>Den private leverandøren ble valgt ut etter anskaffelse/konkurranse</t>
  </si>
  <si>
    <t>Vi spurte selv en privat leverandør som vi kjente fra før</t>
  </si>
  <si>
    <t>Den private leverandøren ble valgt ut etter dialog med flere leverandører</t>
  </si>
  <si>
    <t>Den private leverandøren henvendte seg til oss</t>
  </si>
  <si>
    <t>Annet og Vet ikke</t>
  </si>
  <si>
    <t>HAR DERE PLANLAGT ELLER GJENNOMFØRT EN OFFENTLIG ANSKAFFELSE FOR Å SAMARBEIDE MED DEN PRIVATE LEVERANDØREN?</t>
  </si>
  <si>
    <t>Ja, en offentlig anskaffelse er planlagt, underveis eller er  gjennomført</t>
  </si>
  <si>
    <t>NO: Nei, men vi har inngått kontrakt om utviklingssamarbeid (FoU)/ DK: Intet udbud, men kontrakt om udviklingssamarbejde (udbudsfri OPI)</t>
  </si>
  <si>
    <t>HVA VAR ÅRSAKEN TIL AT DET IKKE BLE LYST UT?</t>
  </si>
  <si>
    <t>Vi har en rammeavtale med leverandøren</t>
  </si>
  <si>
    <t>Anskaffelsen var under terskelverdi</t>
  </si>
  <si>
    <t>Anskaffelsen var dekket av FoU-unntaket</t>
  </si>
  <si>
    <t xml:space="preserve">Figuren 7.3l har blitt laget ved å formattere dataen i tabellen. Vi ønsket å lage en stacked graf som er lett å forstå. Vi presenterer de opprinnelige tallene øverst og den formatterte tabellen og figuren lenger ned. </t>
  </si>
  <si>
    <t>I HVILKEN GRAD MENER DU DE FØLGENDE FAKTORENE FREMMER/HEMMER ARBEIDET MED INNOVASJON PÅ DIN ARBEIDSPLASS?</t>
  </si>
  <si>
    <r>
      <t>%-</t>
    </r>
    <r>
      <rPr>
        <b/>
        <sz val="11"/>
        <color rgb="FF217DA6"/>
        <rFont val="Barlow"/>
      </rPr>
      <t>ANDEL SOM SVARER I STOR/NOEN GRAD</t>
    </r>
  </si>
  <si>
    <t>Opprinnelige tall - viser hvorvidt faktoren hemmer eller fremmer i høy eller noen grad</t>
  </si>
  <si>
    <t>Land</t>
  </si>
  <si>
    <t>Fremmer</t>
  </si>
  <si>
    <t>Hemmer</t>
  </si>
  <si>
    <t>Medarbeidernes medvirkning</t>
  </si>
  <si>
    <t>Måten vi samarbeider på internt på arbeidsplassen</t>
  </si>
  <si>
    <t>Vårt fokus på forsvarlig drift</t>
  </si>
  <si>
    <t xml:space="preserve">Lover og nasjonalt fastsatte krav </t>
  </si>
  <si>
    <t>Organisatoriske endringer</t>
  </si>
  <si>
    <t>Tjenestemottakere og innbyggeres medvirkning</t>
  </si>
  <si>
    <t>Begrensende økonomiske  ressurser</t>
  </si>
  <si>
    <t>Kunnskapsinstitusjoners medvirkning</t>
  </si>
  <si>
    <t xml:space="preserve"> Private virksomheters medvirkning</t>
  </si>
  <si>
    <t>Frivillige organisasjoners medvirkning</t>
  </si>
  <si>
    <t>Tilskudd og støtteordninger</t>
  </si>
  <si>
    <t>Arbeidstakerorganisasjoner eller tillitsvalgtes medvirkning</t>
  </si>
  <si>
    <t>Samarbeid med andre offentlige virksomheter</t>
  </si>
  <si>
    <t>Kommunens politiske vedtak og prioriteringer</t>
  </si>
  <si>
    <t xml:space="preserve"> Den måte vi håndterer feil på</t>
  </si>
  <si>
    <t xml:space="preserve"> Den måte vi samarbeider på tvers av arbeidsplassen</t>
  </si>
  <si>
    <t>Den måte fonde medvirker på</t>
  </si>
  <si>
    <t>Vores nærmeste politiske ledelse</t>
  </si>
  <si>
    <t>Formatterte tall for å lage figuren</t>
  </si>
  <si>
    <t>Kategori</t>
  </si>
  <si>
    <t>Lover og nasjonalt fastsatte krav</t>
  </si>
  <si>
    <t>Begrensende økonomiske ressurser</t>
  </si>
  <si>
    <t>Private virksomheters medvirkning</t>
  </si>
  <si>
    <t>Den måde vi håndterer fejl på</t>
  </si>
  <si>
    <t>Den måde vi samarbejder på tværs af arbejdspladsen</t>
  </si>
  <si>
    <t>Den måde fonde medvirker på</t>
  </si>
  <si>
    <t>I HVILKEN GRAD INNGÅR TEKNOLOGI I DEN NYESTE INNOVASJONEN?</t>
  </si>
  <si>
    <t xml:space="preserve">Innovasjonen er i seg selv en teknologisk løsning </t>
  </si>
  <si>
    <t>Teknologi er en viktig del av innovasjonen</t>
  </si>
  <si>
    <t xml:space="preserve">Teknologi er kun en mindre del av innovasjonen </t>
  </si>
  <si>
    <t xml:space="preserve">Teknologi inngår ikke innovasjonen i det hele tatt </t>
  </si>
  <si>
    <t xml:space="preserve">ER DEN NYESTE INNOVASJONEN HELT ELLER DELVIS FINANSIERT AV KILDER UTENFOR ARBEIDSPLASSENS EGET BUDSJETT? </t>
  </si>
  <si>
    <t>Intern (Nei)</t>
  </si>
  <si>
    <t>Ekstern (Ja)</t>
  </si>
  <si>
    <t>Sentrale midler i egen organisasjon (intern men ikke fra eget budsjett)</t>
  </si>
  <si>
    <t>Ingen særlig finansiering nødvendig</t>
  </si>
  <si>
    <t>Andre finansieringskilder</t>
  </si>
  <si>
    <t>HAR ARBEIDSPLASSEN DIN EVALUERT EFFEKTENE AV DEN NYESTE INNOVASJONEN?</t>
  </si>
  <si>
    <t>Ja,vi har selv evaluert</t>
  </si>
  <si>
    <t xml:space="preserve">Ja, vi har fått ekstern bistand til å evaluere </t>
  </si>
  <si>
    <t>Nei, men vi er i gang med å evaluere</t>
  </si>
  <si>
    <t>Nei, men vi har planer om å evaluere</t>
  </si>
  <si>
    <t>Nei, og vi har ingen planer om å evaluere</t>
  </si>
  <si>
    <t>VENNLIGST ANGI OM EVALUERINGEN AV DEN NYESTE INNOVASJONEN OMFATTER ...</t>
  </si>
  <si>
    <t xml:space="preserve">Norge </t>
  </si>
  <si>
    <t>Undersøkelse(r) blant tjenestemottakere, innbyggere og/eller bedrifter</t>
  </si>
  <si>
    <t>Undersøkelse(r) blant offentlige arbeidsplasser som din arbeidsplass’ tjenester retter seg mot</t>
  </si>
  <si>
    <t>Undersøkelse(r) blant medarbeidere</t>
  </si>
  <si>
    <t>Arbeidsplassens egne faglige vurderinger</t>
  </si>
  <si>
    <t>Testing av om målsetningene med innovasjonen er realisert/om dere oppnådde det dere ville</t>
  </si>
  <si>
    <t>HVA VAR DE VIKTIGSTE FORMÅLENE MED EVALUERINGEN?</t>
  </si>
  <si>
    <t>Å lære for å kunne forbedre vår innsats fremover</t>
  </si>
  <si>
    <t>Å undersøke om innovasjonen har virket etter hensikten</t>
  </si>
  <si>
    <t>Å dokumentere verdien av innovasjonen overfor beslutningstakere</t>
  </si>
  <si>
    <t>Å stille vår erfaring til rådighet for andre</t>
  </si>
  <si>
    <t>Bedre styring av innovasjonsprosessen underveis (for eksempel midtveisevaluering)</t>
  </si>
  <si>
    <t xml:space="preserve">ALT I ALT, HVILKEN VERDI HAR DEN NYESTE INNOVASJONEN TILFØRT? </t>
  </si>
  <si>
    <t>Forbedret kvalitet</t>
  </si>
  <si>
    <t xml:space="preserve">Økt effektivitet/produktivitet </t>
  </si>
  <si>
    <t>Økt medarbeidertilfredshet</t>
  </si>
  <si>
    <t>Tjenestemottakere/innbyggere har oppnådd større innsikt/innflytelse</t>
  </si>
  <si>
    <t>Unngåtte kostnader</t>
  </si>
  <si>
    <t>Verdi for næringslivet</t>
  </si>
  <si>
    <t>Politiske mål</t>
  </si>
  <si>
    <t>HAR DERE GJORT NOE AKTIVT FOR Å SPRE INNOVASJONEN, SLIK AT ANDRE KAN GJENBRUKE DERES LØSNINGER?</t>
  </si>
  <si>
    <t>Ikke relevant</t>
  </si>
  <si>
    <t>GJENNOM HVILKE KANALER HAR DERE FORSØKT Å SPRE INNOVASJONEN</t>
  </si>
  <si>
    <t>I nettverkssammenheng</t>
  </si>
  <si>
    <t>Egen hjemmeside og/eller nyhetsbrev</t>
  </si>
  <si>
    <t xml:space="preserve">Omtale i lokale- eller nasjonale nyhetsmedier </t>
  </si>
  <si>
    <t>Utgivelse i litteratur- eller fagtidsskrifter</t>
  </si>
  <si>
    <t>Interne aktiviteter</t>
  </si>
  <si>
    <t xml:space="preserve">Fortalt om innovasjonen på et fysisk- eller digitalt møte </t>
  </si>
  <si>
    <t>Opplegg på konferanser eller seminarer</t>
  </si>
  <si>
    <t>Delingsportal</t>
  </si>
  <si>
    <t>Med hjelp fra innbyggere eller næringsliv</t>
  </si>
  <si>
    <t>Utveksling med andre land (på besøk eller invitert andre)</t>
  </si>
  <si>
    <r>
      <t>Tabell 7.4a Ulike indikatorsystem for innovasjon, konkurranseevne, utdanningsnivå og levekår.  2021-2023</t>
    </r>
    <r>
      <rPr>
        <sz val="11"/>
        <color rgb="FF1F1F1F"/>
        <rFont val="Aptos Narrow"/>
        <family val="2"/>
        <scheme val="minor"/>
      </rPr>
      <t>. </t>
    </r>
  </si>
  <si>
    <t>Siste måling</t>
  </si>
  <si>
    <t>Topp 3</t>
  </si>
  <si>
    <t>Norges plassering</t>
  </si>
  <si>
    <t>European Innovation Scoreboard</t>
  </si>
  <si>
    <t>1. Sveits</t>
  </si>
  <si>
    <t>2. Sverige</t>
  </si>
  <si>
    <t>3. Finland</t>
  </si>
  <si>
    <t>Global Innovation Index (GII)</t>
  </si>
  <si>
    <t>3. USA</t>
  </si>
  <si>
    <t>Innovations-indikator 2023</t>
  </si>
  <si>
    <t>1. Singapore</t>
  </si>
  <si>
    <t>*</t>
  </si>
  <si>
    <t>2. Belgia</t>
  </si>
  <si>
    <t>3. Sveits</t>
  </si>
  <si>
    <t>Rankings of World Happiness</t>
  </si>
  <si>
    <t>1. Finland</t>
  </si>
  <si>
    <t>2. Danmark</t>
  </si>
  <si>
    <t>Sustainable Development Report</t>
  </si>
  <si>
    <t>1. Sverige</t>
  </si>
  <si>
    <t>The Global Talent Competitiveness Index</t>
  </si>
  <si>
    <t>2. Singapore</t>
  </si>
  <si>
    <t>The human Capital Index (HCI)</t>
  </si>
  <si>
    <t>2. Hong Kong</t>
  </si>
  <si>
    <t>3. Japan</t>
  </si>
  <si>
    <t>UNDP Human Development Index</t>
  </si>
  <si>
    <t>1. Norge</t>
  </si>
  <si>
    <t>2. Sveits</t>
  </si>
  <si>
    <t>3. Irland</t>
  </si>
  <si>
    <t>*Mangler data</t>
  </si>
  <si>
    <t>Kilde: Lenker</t>
  </si>
  <si>
    <t xml:space="preserve"> Norges score i European Innovation Scoreboard 2023</t>
  </si>
  <si>
    <t>Dimensjoner</t>
  </si>
  <si>
    <t xml:space="preserve">Verdier </t>
  </si>
  <si>
    <t>Samleindeks</t>
  </si>
  <si>
    <t>Menneskelige ressurser</t>
  </si>
  <si>
    <t>Attraktive forskningssystemer</t>
  </si>
  <si>
    <t>Digitalisering</t>
  </si>
  <si>
    <t>Finansiering og støtte</t>
  </si>
  <si>
    <t>Investeringer</t>
  </si>
  <si>
    <t>Bruk av informasjonsteknologi</t>
  </si>
  <si>
    <t>Innovatører</t>
  </si>
  <si>
    <t>Koblinger</t>
  </si>
  <si>
    <t>Intellektuelle eiendeler</t>
  </si>
  <si>
    <t>Sysselsettingseffekter</t>
  </si>
  <si>
    <t>Salgspåvirkninger</t>
  </si>
  <si>
    <t>Miljø- og klimahensyn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</si>
</sst>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\ %"/>
    <numFmt numFmtId="165" formatCode="0\ %"/>
    <numFmt numFmtId="166" formatCode="0.000000000000000\ %"/>
    <numFmt numFmtId="167" formatCode="##\ ###"/>
    <numFmt numFmtId="168" formatCode="0.0\ %"/>
    <numFmt numFmtId="169" formatCode="0.000"/>
    <numFmt numFmtId="170" formatCode="#\ ###\ ###\ ###"/>
  </numFmts>
  <fonts count="4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sz val="12"/>
      <name val="Barlow"/>
    </font>
    <font>
      <sz val="11"/>
      <name val="Barlow"/>
    </font>
    <font>
      <sz val="9"/>
      <color rgb="FF0E2841"/>
      <name val="Aptos"/>
      <family val="2"/>
    </font>
    <font>
      <b/>
      <sz val="11"/>
      <color rgb="FF242424"/>
      <name val="Segoe UI"/>
      <family val="2"/>
    </font>
    <font>
      <sz val="11"/>
      <color rgb="FF242424"/>
      <name val="Segoe UI"/>
      <family val="2"/>
    </font>
    <font>
      <sz val="10"/>
      <color rgb="FF000000"/>
      <name val="Barlow"/>
    </font>
    <font>
      <sz val="10"/>
      <color rgb="FFFF0000"/>
      <name val="Barlow"/>
    </font>
    <font>
      <b/>
      <sz val="11"/>
      <color rgb="FF217DA6"/>
      <name val="Barlow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sz val="8"/>
      <color theme="1"/>
      <name val="Times New Roman"/>
      <family val="1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  <font>
      <b/>
      <sz val="9"/>
      <color rgb="FF0E2841"/>
      <name val="Aptos"/>
      <family val="2"/>
    </font>
    <font>
      <sz val="11"/>
      <color theme="1"/>
      <name val="Times New Roman"/>
      <family val="1"/>
    </font>
    <font>
      <sz val="8"/>
      <color theme="1"/>
      <name val="Arial"/>
      <family val="2"/>
    </font>
    <font>
      <sz val="11"/>
      <color rgb="FF081319"/>
      <name val="Aptos Narrow"/>
      <family val="2"/>
      <scheme val="minor"/>
    </font>
    <font>
      <sz val="9"/>
      <color theme="1"/>
      <name val="Arial"/>
      <family val="2"/>
    </font>
    <font>
      <b/>
      <sz val="11"/>
      <color rgb="FF1F1F1F"/>
      <name val="Aptos Narrow"/>
      <family val="2"/>
      <scheme val="minor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i/>
      <sz val="13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lbany AMT, Helvetica"/>
    </font>
    <font>
      <sz val="8"/>
      <color indexed="8"/>
      <name val="Albany AMT, Helvetica"/>
    </font>
    <font>
      <i/>
      <sz val="9"/>
      <color indexed="8"/>
      <name val="Arial"/>
      <family val="2"/>
    </font>
    <font>
      <b/>
      <i/>
      <sz val="13"/>
      <color indexed="8"/>
      <name val="Albany AMT, Helvetica"/>
    </font>
    <font>
      <b/>
      <sz val="10"/>
      <color theme="1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i/>
      <sz val="9"/>
      <color indexed="8"/>
      <name val="Albany AMT, Helvetica"/>
    </font>
    <font>
      <sz val="8"/>
      <color rgb="FF000000"/>
      <name val="Albany AMT, Helvetica"/>
    </font>
    <font>
      <b/>
      <sz val="12"/>
      <color theme="1"/>
      <name val="Aptos Narrow"/>
      <family val="2"/>
      <scheme val="minor"/>
    </font>
    <font>
      <sz val="11"/>
      <color rgb="FF1F1F1F"/>
      <name val="Aptos Narrow"/>
      <family val="2"/>
      <scheme val="minor"/>
    </font>
    <font>
      <b/>
      <sz val="11"/>
      <color rgb="FF1F1F1F"/>
      <name val="Arial"/>
      <family val="2"/>
    </font>
    <font>
      <sz val="11"/>
      <color rgb="FF1F1F1F"/>
      <name val="Arial"/>
      <family val="2"/>
    </font>
    <font>
      <b/>
      <sz val="11"/>
      <color rgb="FF081319"/>
      <name val="Aptos Narrow"/>
      <family val="2"/>
      <scheme val="minor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4F4F4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24" fillId="0" borderId="0"/>
    <xf numFmtId="0" fontId="24" fillId="0" borderId="0"/>
  </cellStyleXfs>
  <cellXfs count="167">
    <xf numFmtId="0" fontId="0" fillId="0" borderId="0" xfId="0"/>
    <xf numFmtId="0" fontId="4" fillId="0" borderId="0" xfId="2"/>
    <xf numFmtId="0" fontId="0" fillId="0" borderId="0" xfId="0" applyAlignment="1">
      <alignment horizontal="center"/>
    </xf>
    <xf numFmtId="164" fontId="4" fillId="0" borderId="0" xfId="2" applyNumberFormat="1"/>
    <xf numFmtId="9" fontId="0" fillId="0" borderId="0" xfId="0" applyNumberFormat="1"/>
    <xf numFmtId="165" fontId="4" fillId="0" borderId="0" xfId="2" applyNumberFormat="1"/>
    <xf numFmtId="0" fontId="0" fillId="0" borderId="0" xfId="0" applyAlignment="1">
      <alignment wrapText="1"/>
    </xf>
    <xf numFmtId="0" fontId="5" fillId="0" borderId="0" xfId="0" applyFont="1" applyAlignment="1">
      <alignment vertical="justify" wrapText="1"/>
    </xf>
    <xf numFmtId="0" fontId="5" fillId="0" borderId="0" xfId="0" applyFont="1"/>
    <xf numFmtId="164" fontId="0" fillId="0" borderId="0" xfId="0" applyNumberFormat="1"/>
    <xf numFmtId="0" fontId="6" fillId="0" borderId="0" xfId="0" applyFont="1" applyAlignment="1">
      <alignment horizontal="left" vertical="center" readingOrder="1"/>
    </xf>
    <xf numFmtId="165" fontId="0" fillId="0" borderId="0" xfId="0" applyNumberFormat="1"/>
    <xf numFmtId="0" fontId="3" fillId="0" borderId="0" xfId="0" applyFont="1"/>
    <xf numFmtId="165" fontId="3" fillId="0" borderId="0" xfId="0" applyNumberFormat="1" applyFont="1"/>
    <xf numFmtId="0" fontId="7" fillId="0" borderId="0" xfId="0" applyFont="1" applyAlignment="1">
      <alignment horizontal="left" vertical="center" readingOrder="1"/>
    </xf>
    <xf numFmtId="0" fontId="8" fillId="0" borderId="0" xfId="0" applyFont="1" applyAlignment="1">
      <alignment horizontal="justify" vertical="center"/>
    </xf>
    <xf numFmtId="0" fontId="6" fillId="0" borderId="0" xfId="0" applyFont="1"/>
    <xf numFmtId="10" fontId="3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9" fontId="10" fillId="2" borderId="1" xfId="0" applyNumberFormat="1" applyFont="1" applyFill="1" applyBorder="1" applyAlignment="1">
      <alignment vertical="center" wrapText="1"/>
    </xf>
    <xf numFmtId="9" fontId="0" fillId="0" borderId="0" xfId="1" applyFont="1"/>
    <xf numFmtId="0" fontId="0" fillId="0" borderId="0" xfId="0" applyAlignment="1">
      <alignment horizontal="left" vertical="justify" wrapText="1"/>
    </xf>
    <xf numFmtId="164" fontId="2" fillId="0" borderId="0" xfId="0" applyNumberFormat="1" applyFont="1"/>
    <xf numFmtId="0" fontId="2" fillId="0" borderId="0" xfId="0" applyFont="1"/>
    <xf numFmtId="166" fontId="0" fillId="0" borderId="0" xfId="0" applyNumberFormat="1"/>
    <xf numFmtId="0" fontId="0" fillId="0" borderId="0" xfId="0" applyAlignment="1">
      <alignment horizontal="center" wrapText="1"/>
    </xf>
    <xf numFmtId="9" fontId="5" fillId="0" borderId="0" xfId="1" applyFont="1" applyFill="1"/>
    <xf numFmtId="0" fontId="11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/>
    </xf>
    <xf numFmtId="165" fontId="0" fillId="0" borderId="0" xfId="0" applyNumberFormat="1" applyAlignment="1">
      <alignment horizontal="right"/>
    </xf>
    <xf numFmtId="165" fontId="2" fillId="0" borderId="0" xfId="0" applyNumberFormat="1" applyFont="1" applyAlignment="1">
      <alignment horizontal="right"/>
    </xf>
    <xf numFmtId="0" fontId="12" fillId="0" borderId="0" xfId="0" applyFont="1" applyAlignment="1">
      <alignment horizontal="left" vertical="center" readingOrder="1"/>
    </xf>
    <xf numFmtId="9" fontId="2" fillId="0" borderId="0" xfId="0" applyNumberFormat="1" applyFont="1"/>
    <xf numFmtId="0" fontId="12" fillId="0" borderId="0" xfId="0" applyFont="1" applyAlignment="1">
      <alignment horizontal="left"/>
    </xf>
    <xf numFmtId="9" fontId="10" fillId="2" borderId="3" xfId="1" applyFont="1" applyFill="1" applyBorder="1" applyAlignment="1">
      <alignment vertical="center" wrapText="1"/>
    </xf>
    <xf numFmtId="9" fontId="0" fillId="0" borderId="0" xfId="1" applyFont="1" applyFill="1"/>
    <xf numFmtId="0" fontId="9" fillId="2" borderId="2" xfId="0" applyFont="1" applyFill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4" borderId="0" xfId="0" applyFont="1" applyFill="1"/>
    <xf numFmtId="0" fontId="18" fillId="0" borderId="0" xfId="0" applyFont="1"/>
    <xf numFmtId="0" fontId="19" fillId="0" borderId="0" xfId="0" applyFont="1" applyAlignment="1">
      <alignment vertical="center"/>
    </xf>
    <xf numFmtId="0" fontId="15" fillId="0" borderId="0" xfId="0" applyFont="1" applyAlignment="1">
      <alignment wrapText="1"/>
    </xf>
    <xf numFmtId="0" fontId="16" fillId="0" borderId="4" xfId="0" applyFont="1" applyBorder="1" applyAlignment="1">
      <alignment wrapText="1"/>
    </xf>
    <xf numFmtId="0" fontId="15" fillId="0" borderId="4" xfId="0" applyFont="1" applyBorder="1"/>
    <xf numFmtId="0" fontId="16" fillId="0" borderId="0" xfId="0" applyFont="1" applyAlignment="1">
      <alignment wrapText="1"/>
    </xf>
    <xf numFmtId="0" fontId="21" fillId="0" borderId="0" xfId="3" applyFont="1" applyFill="1" applyBorder="1"/>
    <xf numFmtId="0" fontId="21" fillId="0" borderId="5" xfId="3" applyFont="1" applyFill="1" applyBorder="1"/>
    <xf numFmtId="0" fontId="21" fillId="0" borderId="0" xfId="3" applyFont="1" applyBorder="1"/>
    <xf numFmtId="0" fontId="15" fillId="0" borderId="5" xfId="0" applyFont="1" applyBorder="1"/>
    <xf numFmtId="0" fontId="0" fillId="0" borderId="4" xfId="0" applyBorder="1"/>
    <xf numFmtId="0" fontId="21" fillId="0" borderId="4" xfId="3" applyFont="1" applyBorder="1"/>
    <xf numFmtId="0" fontId="0" fillId="0" borderId="0" xfId="0" applyAlignment="1">
      <alignment horizontal="left"/>
    </xf>
    <xf numFmtId="0" fontId="0" fillId="0" borderId="5" xfId="0" applyBorder="1"/>
    <xf numFmtId="0" fontId="1" fillId="0" borderId="0" xfId="4" applyFont="1"/>
    <xf numFmtId="0" fontId="0" fillId="0" borderId="0" xfId="0" applyAlignment="1">
      <alignment vertical="center"/>
    </xf>
    <xf numFmtId="0" fontId="25" fillId="0" borderId="4" xfId="0" applyFont="1" applyBorder="1" applyAlignment="1">
      <alignment vertical="center"/>
    </xf>
    <xf numFmtId="0" fontId="3" fillId="0" borderId="0" xfId="4" applyFont="1"/>
    <xf numFmtId="0" fontId="26" fillId="0" borderId="0" xfId="4" applyFont="1"/>
    <xf numFmtId="0" fontId="20" fillId="0" borderId="0" xfId="3"/>
    <xf numFmtId="0" fontId="26" fillId="0" borderId="0" xfId="4" applyFont="1" applyAlignment="1">
      <alignment wrapText="1"/>
    </xf>
    <xf numFmtId="0" fontId="27" fillId="0" borderId="0" xfId="0" applyFont="1"/>
    <xf numFmtId="3" fontId="28" fillId="5" borderId="0" xfId="0" applyNumberFormat="1" applyFont="1" applyFill="1"/>
    <xf numFmtId="0" fontId="28" fillId="5" borderId="0" xfId="0" applyFont="1" applyFill="1"/>
    <xf numFmtId="0" fontId="29" fillId="5" borderId="0" xfId="0" applyFont="1" applyFill="1" applyAlignment="1">
      <alignment horizontal="left"/>
    </xf>
    <xf numFmtId="3" fontId="30" fillId="5" borderId="0" xfId="0" applyNumberFormat="1" applyFont="1" applyFill="1" applyAlignment="1">
      <alignment horizontal="left"/>
    </xf>
    <xf numFmtId="0" fontId="30" fillId="5" borderId="0" xfId="0" applyFont="1" applyFill="1" applyAlignment="1">
      <alignment horizontal="left"/>
    </xf>
    <xf numFmtId="0" fontId="31" fillId="2" borderId="6" xfId="0" applyFont="1" applyFill="1" applyBorder="1" applyAlignment="1">
      <alignment horizontal="center" wrapText="1"/>
    </xf>
    <xf numFmtId="3" fontId="31" fillId="2" borderId="7" xfId="0" applyNumberFormat="1" applyFont="1" applyFill="1" applyBorder="1" applyAlignment="1">
      <alignment horizontal="center" wrapText="1"/>
    </xf>
    <xf numFmtId="3" fontId="31" fillId="2" borderId="8" xfId="0" applyNumberFormat="1" applyFont="1" applyFill="1" applyBorder="1" applyAlignment="1">
      <alignment horizontal="center" wrapText="1"/>
    </xf>
    <xf numFmtId="3" fontId="31" fillId="2" borderId="9" xfId="0" applyNumberFormat="1" applyFont="1" applyFill="1" applyBorder="1" applyAlignment="1">
      <alignment horizontal="center" wrapText="1"/>
    </xf>
    <xf numFmtId="0" fontId="31" fillId="2" borderId="10" xfId="0" applyFont="1" applyFill="1" applyBorder="1" applyAlignment="1">
      <alignment horizontal="center" wrapText="1"/>
    </xf>
    <xf numFmtId="49" fontId="32" fillId="6" borderId="7" xfId="0" applyNumberFormat="1" applyFont="1" applyFill="1" applyBorder="1" applyAlignment="1">
      <alignment horizontal="left" vertical="top" wrapText="1"/>
    </xf>
    <xf numFmtId="0" fontId="33" fillId="2" borderId="7" xfId="0" applyFont="1" applyFill="1" applyBorder="1" applyAlignment="1">
      <alignment horizontal="right" wrapText="1"/>
    </xf>
    <xf numFmtId="0" fontId="26" fillId="0" borderId="0" xfId="5" applyFont="1"/>
    <xf numFmtId="3" fontId="34" fillId="2" borderId="0" xfId="0" applyNumberFormat="1" applyFont="1" applyFill="1" applyAlignment="1">
      <alignment horizontal="left"/>
    </xf>
    <xf numFmtId="0" fontId="34" fillId="2" borderId="0" xfId="0" applyFont="1" applyFill="1" applyAlignment="1">
      <alignment horizontal="left"/>
    </xf>
    <xf numFmtId="0" fontId="35" fillId="5" borderId="0" xfId="0" applyFont="1" applyFill="1" applyAlignment="1">
      <alignment horizontal="left"/>
    </xf>
    <xf numFmtId="0" fontId="0" fillId="5" borderId="0" xfId="0" applyFill="1"/>
    <xf numFmtId="0" fontId="32" fillId="2" borderId="11" xfId="0" applyFont="1" applyFill="1" applyBorder="1" applyAlignment="1">
      <alignment wrapText="1"/>
    </xf>
    <xf numFmtId="0" fontId="32" fillId="2" borderId="11" xfId="0" applyFont="1" applyFill="1" applyBorder="1" applyAlignment="1">
      <alignment horizontal="center" wrapText="1"/>
    </xf>
    <xf numFmtId="0" fontId="32" fillId="2" borderId="13" xfId="0" applyFont="1" applyFill="1" applyBorder="1" applyAlignment="1">
      <alignment wrapText="1"/>
    </xf>
    <xf numFmtId="0" fontId="32" fillId="2" borderId="13" xfId="0" applyFont="1" applyFill="1" applyBorder="1" applyAlignment="1">
      <alignment horizontal="center" wrapText="1"/>
    </xf>
    <xf numFmtId="0" fontId="32" fillId="2" borderId="7" xfId="0" applyFont="1" applyFill="1" applyBorder="1" applyAlignment="1">
      <alignment horizontal="center" wrapText="1"/>
    </xf>
    <xf numFmtId="167" fontId="33" fillId="2" borderId="7" xfId="0" applyNumberFormat="1" applyFont="1" applyFill="1" applyBorder="1" applyAlignment="1">
      <alignment horizontal="right" wrapText="1"/>
    </xf>
    <xf numFmtId="0" fontId="36" fillId="5" borderId="0" xfId="0" applyFont="1" applyFill="1" applyAlignment="1">
      <alignment horizontal="left"/>
    </xf>
    <xf numFmtId="0" fontId="32" fillId="7" borderId="7" xfId="0" applyFont="1" applyFill="1" applyBorder="1" applyAlignment="1">
      <alignment horizontal="center" wrapText="1"/>
    </xf>
    <xf numFmtId="49" fontId="32" fillId="6" borderId="11" xfId="0" applyNumberFormat="1" applyFont="1" applyFill="1" applyBorder="1" applyAlignment="1">
      <alignment vertical="top" wrapText="1"/>
    </xf>
    <xf numFmtId="0" fontId="32" fillId="6" borderId="7" xfId="0" applyFont="1" applyFill="1" applyBorder="1" applyAlignment="1">
      <alignment horizontal="left" vertical="top" wrapText="1"/>
    </xf>
    <xf numFmtId="0" fontId="33" fillId="7" borderId="7" xfId="0" applyFont="1" applyFill="1" applyBorder="1" applyAlignment="1">
      <alignment horizontal="right" wrapText="1"/>
    </xf>
    <xf numFmtId="49" fontId="32" fillId="6" borderId="16" xfId="0" applyNumberFormat="1" applyFont="1" applyFill="1" applyBorder="1" applyAlignment="1">
      <alignment vertical="top" wrapText="1"/>
    </xf>
    <xf numFmtId="0" fontId="26" fillId="0" borderId="0" xfId="5" applyFont="1" applyAlignment="1">
      <alignment wrapText="1"/>
    </xf>
    <xf numFmtId="0" fontId="33" fillId="2" borderId="0" xfId="0" applyFont="1" applyFill="1" applyAlignment="1">
      <alignment horizontal="right" wrapText="1"/>
    </xf>
    <xf numFmtId="0" fontId="37" fillId="0" borderId="0" xfId="0" applyFont="1" applyAlignment="1">
      <alignment horizontal="left"/>
    </xf>
    <xf numFmtId="0" fontId="26" fillId="0" borderId="0" xfId="0" applyFont="1"/>
    <xf numFmtId="0" fontId="38" fillId="0" borderId="0" xfId="0" applyFont="1" applyAlignment="1">
      <alignment horizontal="center" wrapText="1"/>
    </xf>
    <xf numFmtId="49" fontId="38" fillId="0" borderId="0" xfId="0" applyNumberFormat="1" applyFont="1" applyAlignment="1">
      <alignment horizontal="left" vertical="top" wrapText="1"/>
    </xf>
    <xf numFmtId="167" fontId="38" fillId="0" borderId="0" xfId="0" applyNumberFormat="1" applyFont="1" applyAlignment="1">
      <alignment horizontal="right" wrapText="1"/>
    </xf>
    <xf numFmtId="0" fontId="38" fillId="0" borderId="0" xfId="0" applyFont="1" applyAlignment="1">
      <alignment horizontal="right" wrapText="1"/>
    </xf>
    <xf numFmtId="0" fontId="39" fillId="2" borderId="0" xfId="0" applyFont="1" applyFill="1" applyAlignment="1">
      <alignment horizontal="left"/>
    </xf>
    <xf numFmtId="0" fontId="32" fillId="2" borderId="6" xfId="0" applyFont="1" applyFill="1" applyBorder="1" applyAlignment="1">
      <alignment wrapText="1"/>
    </xf>
    <xf numFmtId="0" fontId="32" fillId="2" borderId="7" xfId="0" applyFont="1" applyFill="1" applyBorder="1" applyAlignment="1">
      <alignment wrapText="1"/>
    </xf>
    <xf numFmtId="49" fontId="32" fillId="6" borderId="11" xfId="0" applyNumberFormat="1" applyFont="1" applyFill="1" applyBorder="1" applyAlignment="1">
      <alignment horizontal="left" vertical="top" wrapText="1"/>
    </xf>
    <xf numFmtId="1" fontId="33" fillId="2" borderId="7" xfId="0" applyNumberFormat="1" applyFont="1" applyFill="1" applyBorder="1" applyAlignment="1">
      <alignment horizontal="right" wrapText="1"/>
    </xf>
    <xf numFmtId="1" fontId="35" fillId="5" borderId="0" xfId="0" applyNumberFormat="1" applyFont="1" applyFill="1" applyAlignment="1">
      <alignment horizontal="left"/>
    </xf>
    <xf numFmtId="1" fontId="0" fillId="5" borderId="0" xfId="0" applyNumberFormat="1" applyFill="1"/>
    <xf numFmtId="1" fontId="32" fillId="2" borderId="8" xfId="0" applyNumberFormat="1" applyFont="1" applyFill="1" applyBorder="1" applyAlignment="1">
      <alignment horizontal="center" wrapText="1"/>
    </xf>
    <xf numFmtId="1" fontId="32" fillId="2" borderId="7" xfId="0" applyNumberFormat="1" applyFont="1" applyFill="1" applyBorder="1" applyAlignment="1">
      <alignment horizontal="center" wrapText="1"/>
    </xf>
    <xf numFmtId="0" fontId="40" fillId="3" borderId="7" xfId="0" applyFont="1" applyFill="1" applyBorder="1" applyAlignment="1">
      <alignment horizontal="right" wrapText="1"/>
    </xf>
    <xf numFmtId="0" fontId="40" fillId="3" borderId="9" xfId="0" applyFont="1" applyFill="1" applyBorder="1" applyAlignment="1">
      <alignment horizontal="right" wrapText="1"/>
    </xf>
    <xf numFmtId="0" fontId="32" fillId="2" borderId="7" xfId="0" applyFont="1" applyFill="1" applyBorder="1" applyAlignment="1">
      <alignment horizontal="left" wrapText="1"/>
    </xf>
    <xf numFmtId="0" fontId="3" fillId="0" borderId="0" xfId="0" applyFont="1" applyAlignment="1">
      <alignment vertical="center"/>
    </xf>
    <xf numFmtId="168" fontId="0" fillId="0" borderId="0" xfId="1" applyNumberFormat="1" applyFont="1"/>
    <xf numFmtId="0" fontId="41" fillId="0" borderId="0" xfId="0" applyFont="1"/>
    <xf numFmtId="169" fontId="0" fillId="0" borderId="0" xfId="0" applyNumberFormat="1"/>
    <xf numFmtId="0" fontId="43" fillId="2" borderId="0" xfId="0" applyFont="1" applyFill="1" applyAlignment="1">
      <alignment horizontal="left" vertical="center" wrapText="1" indent="1"/>
    </xf>
    <xf numFmtId="0" fontId="44" fillId="2" borderId="0" xfId="0" applyFont="1" applyFill="1" applyAlignment="1">
      <alignment horizontal="left" vertical="center" wrapText="1" indent="2"/>
    </xf>
    <xf numFmtId="0" fontId="44" fillId="8" borderId="0" xfId="0" applyFont="1" applyFill="1" applyAlignment="1">
      <alignment horizontal="left" vertical="center" wrapText="1" indent="2"/>
    </xf>
    <xf numFmtId="0" fontId="45" fillId="0" borderId="0" xfId="0" applyFont="1" applyAlignment="1">
      <alignment vertical="center"/>
    </xf>
    <xf numFmtId="9" fontId="1" fillId="0" borderId="0" xfId="1" applyFont="1" applyFill="1"/>
    <xf numFmtId="0" fontId="18" fillId="0" borderId="4" xfId="0" applyFont="1" applyBorder="1"/>
    <xf numFmtId="0" fontId="36" fillId="0" borderId="0" xfId="0" applyFont="1" applyAlignment="1">
      <alignment horizontal="left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horizontal="center" wrapText="1"/>
    </xf>
    <xf numFmtId="170" fontId="38" fillId="0" borderId="0" xfId="0" applyNumberFormat="1" applyFont="1" applyAlignment="1">
      <alignment horizontal="right" wrapText="1"/>
    </xf>
    <xf numFmtId="49" fontId="31" fillId="0" borderId="0" xfId="0" applyNumberFormat="1" applyFont="1" applyAlignment="1">
      <alignment vertical="top" wrapText="1"/>
    </xf>
    <xf numFmtId="0" fontId="31" fillId="0" borderId="0" xfId="0" applyFont="1" applyAlignment="1">
      <alignment horizontal="left" vertical="top" wrapText="1"/>
    </xf>
    <xf numFmtId="3" fontId="26" fillId="0" borderId="0" xfId="0" applyNumberFormat="1" applyFont="1"/>
    <xf numFmtId="0" fontId="46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3" fontId="34" fillId="0" borderId="0" xfId="0" applyNumberFormat="1" applyFont="1" applyAlignment="1">
      <alignment horizontal="left"/>
    </xf>
    <xf numFmtId="3" fontId="33" fillId="2" borderId="7" xfId="0" applyNumberFormat="1" applyFont="1" applyFill="1" applyBorder="1" applyAlignment="1">
      <alignment horizontal="right" wrapText="1"/>
    </xf>
    <xf numFmtId="1" fontId="0" fillId="0" borderId="0" xfId="0" applyNumberFormat="1"/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" fontId="18" fillId="0" borderId="5" xfId="0" applyNumberFormat="1" applyFont="1" applyBorder="1" applyAlignment="1">
      <alignment horizontal="center" vertical="center" wrapText="1"/>
    </xf>
    <xf numFmtId="16" fontId="18" fillId="0" borderId="0" xfId="0" applyNumberFormat="1" applyFont="1" applyAlignment="1">
      <alignment horizontal="center" vertical="center" wrapText="1"/>
    </xf>
    <xf numFmtId="16" fontId="18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horizontal="center" wrapText="1"/>
    </xf>
    <xf numFmtId="0" fontId="32" fillId="2" borderId="11" xfId="0" applyFont="1" applyFill="1" applyBorder="1" applyAlignment="1">
      <alignment horizontal="center" wrapText="1"/>
    </xf>
    <xf numFmtId="0" fontId="32" fillId="2" borderId="13" xfId="0" applyFont="1" applyFill="1" applyBorder="1" applyAlignment="1">
      <alignment horizontal="center" wrapText="1"/>
    </xf>
    <xf numFmtId="0" fontId="32" fillId="2" borderId="8" xfId="0" applyFont="1" applyFill="1" applyBorder="1" applyAlignment="1">
      <alignment horizontal="center" wrapText="1"/>
    </xf>
    <xf numFmtId="0" fontId="32" fillId="2" borderId="12" xfId="0" applyFont="1" applyFill="1" applyBorder="1" applyAlignment="1">
      <alignment horizontal="center" wrapText="1"/>
    </xf>
    <xf numFmtId="0" fontId="32" fillId="2" borderId="9" xfId="0" applyFont="1" applyFill="1" applyBorder="1" applyAlignment="1">
      <alignment horizontal="center" wrapText="1"/>
    </xf>
    <xf numFmtId="0" fontId="32" fillId="2" borderId="6" xfId="0" applyFont="1" applyFill="1" applyBorder="1" applyAlignment="1">
      <alignment horizontal="center" wrapText="1"/>
    </xf>
    <xf numFmtId="0" fontId="32" fillId="2" borderId="14" xfId="0" applyFont="1" applyFill="1" applyBorder="1" applyAlignment="1">
      <alignment horizontal="center" wrapText="1"/>
    </xf>
    <xf numFmtId="0" fontId="32" fillId="2" borderId="10" xfId="0" applyFont="1" applyFill="1" applyBorder="1" applyAlignment="1">
      <alignment horizontal="center" wrapText="1"/>
    </xf>
    <xf numFmtId="0" fontId="32" fillId="2" borderId="15" xfId="0" applyFont="1" applyFill="1" applyBorder="1" applyAlignment="1">
      <alignment horizontal="center" wrapText="1"/>
    </xf>
    <xf numFmtId="0" fontId="38" fillId="0" borderId="0" xfId="0" applyFont="1" applyAlignment="1">
      <alignment horizontal="center" wrapText="1"/>
    </xf>
    <xf numFmtId="0" fontId="32" fillId="2" borderId="17" xfId="0" applyFont="1" applyFill="1" applyBorder="1" applyAlignment="1">
      <alignment horizontal="center" wrapText="1"/>
    </xf>
    <xf numFmtId="0" fontId="32" fillId="2" borderId="18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3" applyFill="1" applyAlignment="1">
      <alignment vertical="center" wrapText="1"/>
    </xf>
    <xf numFmtId="0" fontId="44" fillId="8" borderId="0" xfId="0" applyFont="1" applyFill="1" applyAlignment="1">
      <alignment horizontal="left" vertical="center" wrapText="1" indent="1"/>
    </xf>
    <xf numFmtId="0" fontId="20" fillId="8" borderId="0" xfId="3" applyFill="1" applyAlignment="1">
      <alignment horizontal="left" vertical="center" wrapText="1" indent="1"/>
    </xf>
    <xf numFmtId="0" fontId="20" fillId="2" borderId="0" xfId="3" applyFill="1" applyAlignment="1">
      <alignment horizontal="left" vertical="center" wrapText="1" indent="1"/>
    </xf>
    <xf numFmtId="0" fontId="44" fillId="2" borderId="0" xfId="0" applyFont="1" applyFill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43" fillId="8" borderId="0" xfId="0" applyFont="1" applyFill="1" applyAlignment="1">
      <alignment horizontal="left" vertical="center" wrapText="1" indent="1"/>
    </xf>
    <xf numFmtId="0" fontId="43" fillId="8" borderId="0" xfId="0" applyFont="1" applyFill="1" applyAlignment="1">
      <alignment horizontal="center" vertical="center" wrapText="1"/>
    </xf>
  </cellXfs>
  <cellStyles count="6">
    <cellStyle name="Hyperkobling" xfId="3" builtinId="8"/>
    <cellStyle name="Normal" xfId="0" builtinId="0"/>
    <cellStyle name="Normal 2" xfId="2" xr:uid="{0436EC5E-37BC-4194-8539-5AD0FF9F61DB}"/>
    <cellStyle name="Normal 2 2" xfId="5" xr:uid="{1DA701C9-0BB3-46CA-9C82-3F5594424137}"/>
    <cellStyle name="Normal 3 2" xfId="4" xr:uid="{47306499-4511-4C6D-9D5E-4845E56C9C28}"/>
    <cellStyle name="Prosent" xfId="1" builtinId="5"/>
  </cellStyles>
  <dxfs count="0"/>
  <tableStyles count="0" defaultTableStyle="TableStyleMedium2" defaultPivotStyle="PivotStyleLight16"/>
  <colors>
    <mruColors>
      <color rgb="FF1A759E"/>
      <color rgb="FF80B2E4"/>
      <color rgb="FF246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14.xml"/><Relationship Id="rId68" Type="http://schemas.openxmlformats.org/officeDocument/2006/relationships/externalLink" Target="externalLinks/externalLink19.xml"/><Relationship Id="rId84" Type="http://schemas.openxmlformats.org/officeDocument/2006/relationships/customXml" Target="../customXml/item3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externalLink" Target="externalLinks/externalLink4.xml"/><Relationship Id="rId58" Type="http://schemas.openxmlformats.org/officeDocument/2006/relationships/externalLink" Target="externalLinks/externalLink9.xml"/><Relationship Id="rId74" Type="http://schemas.openxmlformats.org/officeDocument/2006/relationships/externalLink" Target="externalLinks/externalLink25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2.xml"/><Relationship Id="rId82" Type="http://schemas.openxmlformats.org/officeDocument/2006/relationships/customXml" Target="../customXml/item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7.xml"/><Relationship Id="rId64" Type="http://schemas.openxmlformats.org/officeDocument/2006/relationships/externalLink" Target="externalLinks/externalLink15.xml"/><Relationship Id="rId69" Type="http://schemas.openxmlformats.org/officeDocument/2006/relationships/externalLink" Target="externalLinks/externalLink20.xml"/><Relationship Id="rId77" Type="http://schemas.openxmlformats.org/officeDocument/2006/relationships/externalLink" Target="externalLinks/externalLink2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72" Type="http://schemas.openxmlformats.org/officeDocument/2006/relationships/externalLink" Target="externalLinks/externalLink23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0.xml"/><Relationship Id="rId67" Type="http://schemas.openxmlformats.org/officeDocument/2006/relationships/externalLink" Target="externalLinks/externalLink1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5.xml"/><Relationship Id="rId62" Type="http://schemas.openxmlformats.org/officeDocument/2006/relationships/externalLink" Target="externalLinks/externalLink13.xml"/><Relationship Id="rId70" Type="http://schemas.openxmlformats.org/officeDocument/2006/relationships/externalLink" Target="externalLinks/externalLink21.xml"/><Relationship Id="rId75" Type="http://schemas.openxmlformats.org/officeDocument/2006/relationships/externalLink" Target="externalLinks/externalLink26.xml"/><Relationship Id="rId83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60" Type="http://schemas.openxmlformats.org/officeDocument/2006/relationships/externalLink" Target="externalLinks/externalLink11.xml"/><Relationship Id="rId65" Type="http://schemas.openxmlformats.org/officeDocument/2006/relationships/externalLink" Target="externalLinks/externalLink16.xml"/><Relationship Id="rId73" Type="http://schemas.openxmlformats.org/officeDocument/2006/relationships/externalLink" Target="externalLinks/externalLink24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1.xml"/><Relationship Id="rId55" Type="http://schemas.openxmlformats.org/officeDocument/2006/relationships/externalLink" Target="externalLinks/externalLink6.xml"/><Relationship Id="rId76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externalLink" Target="externalLinks/externalLink17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5230609197523618E-3"/>
          <c:y val="1.5748031496062992E-2"/>
          <c:w val="0.98934617385030954"/>
          <c:h val="0.925610081220162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'[1]F 7.1a'!$A$4</c:f>
              <c:strCache>
                <c:ptCount val="1"/>
                <c:pt idx="0">
                  <c:v>2016-2018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</c:spPr>
          <c:invertIfNegative val="0"/>
          <c:cat>
            <c:strRef>
              <c:f>'[1]F 7.1a'!$B$2:$I$2</c:f>
              <c:strCache>
                <c:ptCount val="8"/>
                <c:pt idx="0">
                  <c:v>Innovasjonsaktivitet (alle typer)</c:v>
                </c:pt>
                <c:pt idx="1">
                  <c:v>Aktivitet utsatt, avbrutt eller fullført uten at innovasjon er introdusert</c:v>
                </c:pt>
                <c:pt idx="2">
                  <c:v>Produkt- eller forretningsprosessinnovasjon</c:v>
                </c:pt>
                <c:pt idx="3">
                  <c:v>Både produkt- og forretningsprosessinnovasjon</c:v>
                </c:pt>
                <c:pt idx="4">
                  <c:v>Produktinnovasjon (varer)</c:v>
                </c:pt>
                <c:pt idx="5">
                  <c:v>Produktinnovasjon (tjenester)</c:v>
                </c:pt>
                <c:pt idx="6">
                  <c:v>Prosessinnovasjon (OM3)</c:v>
                </c:pt>
                <c:pt idx="7">
                  <c:v>Forretningsprosessinnovasjon</c:v>
                </c:pt>
              </c:strCache>
            </c:strRef>
          </c:cat>
          <c:val>
            <c:numRef>
              <c:f>'[1]F 7.1a'!$B$4:$I$4</c:f>
              <c:numCache>
                <c:formatCode>General</c:formatCode>
                <c:ptCount val="8"/>
                <c:pt idx="0">
                  <c:v>61</c:v>
                </c:pt>
                <c:pt idx="1">
                  <c:v>18</c:v>
                </c:pt>
                <c:pt idx="2">
                  <c:v>57</c:v>
                </c:pt>
                <c:pt idx="3">
                  <c:v>30</c:v>
                </c:pt>
                <c:pt idx="4">
                  <c:v>29</c:v>
                </c:pt>
                <c:pt idx="5">
                  <c:v>26</c:v>
                </c:pt>
                <c:pt idx="6">
                  <c:v>39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4-4CB1-B185-461ADE3CE7F2}"/>
            </c:ext>
          </c:extLst>
        </c:ser>
        <c:ser>
          <c:idx val="1"/>
          <c:order val="1"/>
          <c:tx>
            <c:strRef>
              <c:f>'[1]F 7.1a'!$A$5</c:f>
              <c:strCache>
                <c:ptCount val="1"/>
                <c:pt idx="0">
                  <c:v>2018-2020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</c:spPr>
          <c:invertIfNegative val="0"/>
          <c:cat>
            <c:strRef>
              <c:f>'[1]F 7.1a'!$B$2:$I$2</c:f>
              <c:strCache>
                <c:ptCount val="8"/>
                <c:pt idx="0">
                  <c:v>Innovasjonsaktivitet (alle typer)</c:v>
                </c:pt>
                <c:pt idx="1">
                  <c:v>Aktivitet utsatt, avbrutt eller fullført uten at innovasjon er introdusert</c:v>
                </c:pt>
                <c:pt idx="2">
                  <c:v>Produkt- eller forretningsprosessinnovasjon</c:v>
                </c:pt>
                <c:pt idx="3">
                  <c:v>Både produkt- og forretningsprosessinnovasjon</c:v>
                </c:pt>
                <c:pt idx="4">
                  <c:v>Produktinnovasjon (varer)</c:v>
                </c:pt>
                <c:pt idx="5">
                  <c:v>Produktinnovasjon (tjenester)</c:v>
                </c:pt>
                <c:pt idx="6">
                  <c:v>Prosessinnovasjon (OM3)</c:v>
                </c:pt>
                <c:pt idx="7">
                  <c:v>Forretningsprosessinnovasjon</c:v>
                </c:pt>
              </c:strCache>
            </c:strRef>
          </c:cat>
          <c:val>
            <c:numRef>
              <c:f>'[1]F 7.1a'!$B$5:$I$5</c:f>
              <c:numCache>
                <c:formatCode>General</c:formatCode>
                <c:ptCount val="8"/>
                <c:pt idx="0">
                  <c:v>63</c:v>
                </c:pt>
                <c:pt idx="1">
                  <c:v>21</c:v>
                </c:pt>
                <c:pt idx="2">
                  <c:v>58</c:v>
                </c:pt>
                <c:pt idx="3">
                  <c:v>28</c:v>
                </c:pt>
                <c:pt idx="4">
                  <c:v>28</c:v>
                </c:pt>
                <c:pt idx="5">
                  <c:v>25</c:v>
                </c:pt>
                <c:pt idx="6">
                  <c:v>45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F4-4CB1-B185-461ADE3CE7F2}"/>
            </c:ext>
          </c:extLst>
        </c:ser>
        <c:ser>
          <c:idx val="2"/>
          <c:order val="2"/>
          <c:tx>
            <c:strRef>
              <c:f>'[1]F 7.1a'!$A$6</c:f>
              <c:strCache>
                <c:ptCount val="1"/>
                <c:pt idx="0">
                  <c:v>2020-2022</c:v>
                </c:pt>
              </c:strCache>
            </c:strRef>
          </c:tx>
          <c:invertIfNegative val="0"/>
          <c:cat>
            <c:strRef>
              <c:f>'[1]F 7.1a'!$B$2:$I$2</c:f>
              <c:strCache>
                <c:ptCount val="8"/>
                <c:pt idx="0">
                  <c:v>Innovasjonsaktivitet (alle typer)</c:v>
                </c:pt>
                <c:pt idx="1">
                  <c:v>Aktivitet utsatt, avbrutt eller fullført uten at innovasjon er introdusert</c:v>
                </c:pt>
                <c:pt idx="2">
                  <c:v>Produkt- eller forretningsprosessinnovasjon</c:v>
                </c:pt>
                <c:pt idx="3">
                  <c:v>Både produkt- og forretningsprosessinnovasjon</c:v>
                </c:pt>
                <c:pt idx="4">
                  <c:v>Produktinnovasjon (varer)</c:v>
                </c:pt>
                <c:pt idx="5">
                  <c:v>Produktinnovasjon (tjenester)</c:v>
                </c:pt>
                <c:pt idx="6">
                  <c:v>Prosessinnovasjon (OM3)</c:v>
                </c:pt>
                <c:pt idx="7">
                  <c:v>Forretningsprosessinnovasjon</c:v>
                </c:pt>
              </c:strCache>
            </c:strRef>
          </c:cat>
          <c:val>
            <c:numRef>
              <c:f>'[1]F 7.1a'!$B$6:$I$6</c:f>
              <c:numCache>
                <c:formatCode>General</c:formatCode>
                <c:ptCount val="8"/>
                <c:pt idx="0">
                  <c:v>57</c:v>
                </c:pt>
                <c:pt idx="1">
                  <c:v>17</c:v>
                </c:pt>
                <c:pt idx="2">
                  <c:v>52</c:v>
                </c:pt>
                <c:pt idx="3">
                  <c:v>24</c:v>
                </c:pt>
                <c:pt idx="4">
                  <c:v>24</c:v>
                </c:pt>
                <c:pt idx="5">
                  <c:v>22</c:v>
                </c:pt>
                <c:pt idx="6">
                  <c:v>24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F4-4CB1-B185-461ADE3CE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75200"/>
        <c:axId val="90392064"/>
      </c:barChart>
      <c:catAx>
        <c:axId val="90275200"/>
        <c:scaling>
          <c:orientation val="maxMin"/>
        </c:scaling>
        <c:delete val="0"/>
        <c:axPos val="l"/>
        <c:majorGridlines>
          <c:spPr>
            <a:ln w="12700">
              <a:solidFill>
                <a:srgbClr val="D9D9D9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90392064"/>
        <c:crosses val="autoZero"/>
        <c:auto val="0"/>
        <c:lblAlgn val="ctr"/>
        <c:lblOffset val="0"/>
        <c:noMultiLvlLbl val="0"/>
      </c:catAx>
      <c:valAx>
        <c:axId val="90392064"/>
        <c:scaling>
          <c:orientation val="minMax"/>
        </c:scaling>
        <c:delete val="0"/>
        <c:axPos val="b"/>
        <c:majorGridlines>
          <c:spPr>
            <a:ln w="12700"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Prosent av alle foretak</a:t>
                </a:r>
              </a:p>
            </c:rich>
          </c:tx>
          <c:overlay val="0"/>
        </c:title>
        <c:numFmt formatCode="###\ ###\ ##0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902752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6367179504387359"/>
          <c:y val="0.49540298690733836"/>
          <c:w val="0.11715131788668355"/>
          <c:h val="0.19632822213012846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</c:spPr>
      <c:txPr>
        <a:bodyPr/>
        <a:lstStyle/>
        <a:p>
          <a:pPr algn="l">
            <a:defRPr sz="800" b="0" cap="none">
              <a:solidFill>
                <a:srgbClr val="000000"/>
              </a:solidFill>
              <a:latin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5230609197523618E-3"/>
          <c:y val="1.5748031496062992E-2"/>
          <c:w val="0.98934617385030954"/>
          <c:h val="0.9256100812201626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'[1]F 7.1i'!$A$3</c:f>
              <c:strCache>
                <c:ptCount val="1"/>
                <c:pt idx="0">
                  <c:v>2016-2018</c:v>
                </c:pt>
              </c:strCache>
            </c:strRef>
          </c:tx>
          <c:invertIfNegative val="0"/>
          <c:cat>
            <c:strRef>
              <c:f>'[1]F 7.1i'!$B$2:$K$2</c:f>
              <c:strCache>
                <c:ptCount val="10"/>
                <c:pt idx="0">
                  <c:v>Andre foretak i samme konsern</c:v>
                </c:pt>
                <c:pt idx="1">
                  <c:v>Konsulenter, kommersielle laboratorier /FoU-foretak</c:v>
                </c:pt>
                <c:pt idx="2">
                  <c:v>Leverandører av utstyr, materiell, komponenter eller programvare</c:v>
                </c:pt>
                <c:pt idx="3">
                  <c:v>Klienter eller kunder i privat sektor</c:v>
                </c:pt>
                <c:pt idx="4">
                  <c:v>Konkurrenter eller andre foretak i din bransje</c:v>
                </c:pt>
                <c:pt idx="5">
                  <c:v>Andre foretak</c:v>
                </c:pt>
                <c:pt idx="6">
                  <c:v>Universiteter eller høyskoler</c:v>
                </c:pt>
                <c:pt idx="7">
                  <c:v>Offentlige eller private forskningsinstitutter</c:v>
                </c:pt>
                <c:pt idx="8">
                  <c:v>Klienter eller kunder i offentlig sektor</c:v>
                </c:pt>
                <c:pt idx="9">
                  <c:v>Ideelle organisasjoner</c:v>
                </c:pt>
              </c:strCache>
            </c:strRef>
          </c:cat>
          <c:val>
            <c:numRef>
              <c:f>'[1]F 7.1i'!$B$3:$K$3</c:f>
              <c:numCache>
                <c:formatCode>General</c:formatCode>
                <c:ptCount val="10"/>
                <c:pt idx="0">
                  <c:v>34</c:v>
                </c:pt>
                <c:pt idx="1">
                  <c:v>38</c:v>
                </c:pt>
                <c:pt idx="2">
                  <c:v>45</c:v>
                </c:pt>
                <c:pt idx="3">
                  <c:v>31</c:v>
                </c:pt>
                <c:pt idx="4">
                  <c:v>13</c:v>
                </c:pt>
                <c:pt idx="5">
                  <c:v>20</c:v>
                </c:pt>
                <c:pt idx="6">
                  <c:v>18</c:v>
                </c:pt>
                <c:pt idx="7">
                  <c:v>16</c:v>
                </c:pt>
                <c:pt idx="8">
                  <c:v>9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D61-9132-3FB41E27C4D9}"/>
            </c:ext>
          </c:extLst>
        </c:ser>
        <c:ser>
          <c:idx val="2"/>
          <c:order val="1"/>
          <c:tx>
            <c:strRef>
              <c:f>'[1]F 7.1i'!$A$4</c:f>
              <c:strCache>
                <c:ptCount val="1"/>
                <c:pt idx="0">
                  <c:v>2018-2020</c:v>
                </c:pt>
              </c:strCache>
            </c:strRef>
          </c:tx>
          <c:invertIfNegative val="0"/>
          <c:val>
            <c:numRef>
              <c:f>'[1]F 7.1i'!$B$4:$K$4</c:f>
              <c:numCache>
                <c:formatCode>General</c:formatCode>
                <c:ptCount val="10"/>
                <c:pt idx="0">
                  <c:v>32</c:v>
                </c:pt>
                <c:pt idx="1">
                  <c:v>39</c:v>
                </c:pt>
                <c:pt idx="2">
                  <c:v>44</c:v>
                </c:pt>
                <c:pt idx="3">
                  <c:v>29</c:v>
                </c:pt>
                <c:pt idx="4">
                  <c:v>11</c:v>
                </c:pt>
                <c:pt idx="5">
                  <c:v>21</c:v>
                </c:pt>
                <c:pt idx="6">
                  <c:v>19</c:v>
                </c:pt>
                <c:pt idx="7">
                  <c:v>20</c:v>
                </c:pt>
                <c:pt idx="8">
                  <c:v>7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C-4D61-9132-3FB41E27C4D9}"/>
            </c:ext>
          </c:extLst>
        </c:ser>
        <c:ser>
          <c:idx val="0"/>
          <c:order val="2"/>
          <c:tx>
            <c:strRef>
              <c:f>'[1]F 7.1i'!$A$5</c:f>
              <c:strCache>
                <c:ptCount val="1"/>
                <c:pt idx="0">
                  <c:v>2020-2022</c:v>
                </c:pt>
              </c:strCache>
            </c:strRef>
          </c:tx>
          <c:invertIfNegative val="0"/>
          <c:cat>
            <c:strRef>
              <c:f>'[1]F 7.1i'!$B$2:$K$2</c:f>
              <c:strCache>
                <c:ptCount val="10"/>
                <c:pt idx="0">
                  <c:v>Andre foretak i samme konsern</c:v>
                </c:pt>
                <c:pt idx="1">
                  <c:v>Konsulenter, kommersielle laboratorier /FoU-foretak</c:v>
                </c:pt>
                <c:pt idx="2">
                  <c:v>Leverandører av utstyr, materiell, komponenter eller programvare</c:v>
                </c:pt>
                <c:pt idx="3">
                  <c:v>Klienter eller kunder i privat sektor</c:v>
                </c:pt>
                <c:pt idx="4">
                  <c:v>Konkurrenter eller andre foretak i din bransje</c:v>
                </c:pt>
                <c:pt idx="5">
                  <c:v>Andre foretak</c:v>
                </c:pt>
                <c:pt idx="6">
                  <c:v>Universiteter eller høyskoler</c:v>
                </c:pt>
                <c:pt idx="7">
                  <c:v>Offentlige eller private forskningsinstitutter</c:v>
                </c:pt>
                <c:pt idx="8">
                  <c:v>Klienter eller kunder i offentlig sektor</c:v>
                </c:pt>
                <c:pt idx="9">
                  <c:v>Ideelle organisasjoner</c:v>
                </c:pt>
              </c:strCache>
            </c:strRef>
          </c:cat>
          <c:val>
            <c:numRef>
              <c:f>'[1]F 7.1i'!$B$5:$K$5</c:f>
              <c:numCache>
                <c:formatCode>General</c:formatCode>
                <c:ptCount val="10"/>
                <c:pt idx="0">
                  <c:v>38</c:v>
                </c:pt>
                <c:pt idx="1">
                  <c:v>41</c:v>
                </c:pt>
                <c:pt idx="2">
                  <c:v>44</c:v>
                </c:pt>
                <c:pt idx="3">
                  <c:v>30</c:v>
                </c:pt>
                <c:pt idx="4">
                  <c:v>14</c:v>
                </c:pt>
                <c:pt idx="5">
                  <c:v>19</c:v>
                </c:pt>
                <c:pt idx="6">
                  <c:v>19</c:v>
                </c:pt>
                <c:pt idx="7">
                  <c:v>20</c:v>
                </c:pt>
                <c:pt idx="8">
                  <c:v>8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CC-4D61-9132-3FB41E27C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14336"/>
        <c:axId val="30415872"/>
      </c:barChart>
      <c:catAx>
        <c:axId val="30414336"/>
        <c:scaling>
          <c:orientation val="maxMin"/>
        </c:scaling>
        <c:delete val="0"/>
        <c:axPos val="l"/>
        <c:majorGridlines>
          <c:spPr>
            <a:ln w="12700">
              <a:solidFill>
                <a:srgbClr val="D9D9D9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30415872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30415872"/>
        <c:scaling>
          <c:orientation val="minMax"/>
          <c:min val="0"/>
        </c:scaling>
        <c:delete val="0"/>
        <c:axPos val="b"/>
        <c:majorGridlines>
          <c:spPr>
            <a:ln w="12700"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Prosent av foretak med FoU- eller innovasjonssamarbeid</a:t>
                </a:r>
              </a:p>
            </c:rich>
          </c:tx>
          <c:overlay val="0"/>
        </c:title>
        <c:numFmt formatCode="###\ ###\ ##0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3041433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74531869201214707"/>
          <c:y val="0.51284563335955946"/>
          <c:w val="0.11715131788668355"/>
          <c:h val="0.20127427222659322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</c:spPr>
      <c:txPr>
        <a:bodyPr/>
        <a:lstStyle/>
        <a:p>
          <a:pPr algn="l">
            <a:defRPr sz="800" b="0" cap="none">
              <a:solidFill>
                <a:srgbClr val="000000"/>
              </a:solidFill>
              <a:latin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444630896547768"/>
          <c:y val="1.5686231313926043E-2"/>
          <c:w val="0.55481911755566071"/>
          <c:h val="0.8535785995279308"/>
        </c:manualLayout>
      </c:layout>
      <c:barChart>
        <c:barDir val="bar"/>
        <c:grouping val="clustered"/>
        <c:varyColors val="0"/>
        <c:ser>
          <c:idx val="2"/>
          <c:order val="0"/>
          <c:tx>
            <c:v>Introduserte innovasjon</c:v>
          </c:tx>
          <c:invertIfNegative val="0"/>
          <c:cat>
            <c:strLit>
              <c:ptCount val="6"/>
              <c:pt idx="0">
                <c:v>Produkt- eller forretningsprosessinnovasjon</c:v>
              </c:pt>
              <c:pt idx="1">
                <c:v>Produktinnovasjon</c:v>
              </c:pt>
              <c:pt idx="2">
                <c:v>Produktinnovasjon (varer)</c:v>
              </c:pt>
              <c:pt idx="3">
                <c:v>Produktinnovasjon (tjenester)</c:v>
              </c:pt>
              <c:pt idx="4">
                <c:v>Forretningsprosessinnovasjon</c:v>
              </c:pt>
              <c:pt idx="5">
                <c:v>Aktivitet avbrutt, utsatt eller fullført, uten at innovasjon er introdusert</c:v>
              </c:pt>
            </c:strLit>
          </c:cat>
          <c:val>
            <c:numLit>
              <c:formatCode>General</c:formatCode>
              <c:ptCount val="6"/>
              <c:pt idx="0">
                <c:v>58</c:v>
              </c:pt>
              <c:pt idx="1">
                <c:v>38</c:v>
              </c:pt>
              <c:pt idx="2">
                <c:v>28</c:v>
              </c:pt>
              <c:pt idx="3">
                <c:v>25</c:v>
              </c:pt>
              <c:pt idx="4">
                <c:v>48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DDDE-462D-8C0D-973A30D370A8}"/>
            </c:ext>
          </c:extLst>
        </c:ser>
        <c:ser>
          <c:idx val="0"/>
          <c:order val="1"/>
          <c:tx>
            <c:strRef>
              <c:f>'[1]F 7.1j'!$A$4</c:f>
              <c:strCache>
                <c:ptCount val="1"/>
                <c:pt idx="0">
                  <c:v>Som en direkte følge av covid-19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</c:spPr>
          <c:invertIfNegative val="0"/>
          <c:cat>
            <c:strRef>
              <c:f>'https://forskningsradet.sharepoint.com/sites/Indikatorrapporten-Redaksjonskomiteen/Shared Documents/Redaksjonskomiteen/2023/Tallgrunnlag/[Figurer og tabeller 2023 kap 7.xlsx]F 7.1j'!$B$2:$G$2</c:f>
              <c:strCache>
                <c:ptCount val="6"/>
                <c:pt idx="0">
                  <c:v>Produkt- eller forretningsprosessinnovasjon</c:v>
                </c:pt>
                <c:pt idx="1">
                  <c:v>Produktinnovasjon</c:v>
                </c:pt>
                <c:pt idx="2">
                  <c:v>Produktinnovasjon (varer)</c:v>
                </c:pt>
                <c:pt idx="3">
                  <c:v>Produktinnovasjon (tjenester)</c:v>
                </c:pt>
                <c:pt idx="4">
                  <c:v>Forretningsprosessinnovasjon</c:v>
                </c:pt>
                <c:pt idx="5">
                  <c:v>Aktivitet avbrutt, utsatt eller fullført, uten at innovasjon er introdusert</c:v>
                </c:pt>
              </c:strCache>
            </c:strRef>
          </c:cat>
          <c:val>
            <c:numRef>
              <c:f>'[1]F 7.1j'!$B$4:$G$4</c:f>
              <c:numCache>
                <c:formatCode>General</c:formatCode>
                <c:ptCount val="6"/>
                <c:pt idx="0">
                  <c:v>15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12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DE-462D-8C0D-973A30D370A8}"/>
            </c:ext>
          </c:extLst>
        </c:ser>
        <c:ser>
          <c:idx val="1"/>
          <c:order val="2"/>
          <c:tx>
            <c:strRef>
              <c:f>'[1]F 7.1j'!$A$5</c:f>
              <c:strCache>
                <c:ptCount val="1"/>
                <c:pt idx="0">
                  <c:v>Videreføres i foretaket i en normal situasjon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</c:spPr>
          <c:invertIfNegative val="0"/>
          <c:cat>
            <c:strRef>
              <c:f>'[1]F 7.1j'!$B$2:$G$2</c:f>
              <c:strCache>
                <c:ptCount val="6"/>
                <c:pt idx="0">
                  <c:v>Produkt- eller forretningsprosessinnovasjon</c:v>
                </c:pt>
                <c:pt idx="1">
                  <c:v>Produktinnovasjon</c:v>
                </c:pt>
                <c:pt idx="2">
                  <c:v>Produktinnovasjon (varer)</c:v>
                </c:pt>
                <c:pt idx="3">
                  <c:v>Produktinnovasjon (tjenester)</c:v>
                </c:pt>
                <c:pt idx="4">
                  <c:v>Forretningsprosessinnovasjon</c:v>
                </c:pt>
                <c:pt idx="5">
                  <c:v>Aktivitet avbrutt, utsatt eller fullført, uten at innovasjon er introdusert</c:v>
                </c:pt>
              </c:strCache>
            </c:strRef>
          </c:cat>
          <c:val>
            <c:numRef>
              <c:f>'[1]F 7.1j'!$B$5:$F$5</c:f>
              <c:numCache>
                <c:formatCode>General</c:formatCode>
                <c:ptCount val="5"/>
                <c:pt idx="0">
                  <c:v>14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DE-462D-8C0D-973A30D37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75200"/>
        <c:axId val="90392064"/>
      </c:barChart>
      <c:catAx>
        <c:axId val="90275200"/>
        <c:scaling>
          <c:orientation val="maxMin"/>
        </c:scaling>
        <c:delete val="0"/>
        <c:axPos val="l"/>
        <c:majorGridlines>
          <c:spPr>
            <a:ln w="12700">
              <a:solidFill>
                <a:srgbClr val="D9D9D9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90392064"/>
        <c:crosses val="autoZero"/>
        <c:auto val="0"/>
        <c:lblAlgn val="ctr"/>
        <c:lblOffset val="0"/>
        <c:noMultiLvlLbl val="0"/>
      </c:catAx>
      <c:valAx>
        <c:axId val="90392064"/>
        <c:scaling>
          <c:orientation val="minMax"/>
        </c:scaling>
        <c:delete val="0"/>
        <c:axPos val="b"/>
        <c:majorGridlines>
          <c:spPr>
            <a:ln w="12700"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Prosent av alle foretak</a:t>
                </a:r>
              </a:p>
            </c:rich>
          </c:tx>
          <c:overlay val="0"/>
        </c:title>
        <c:numFmt formatCode="###\ ###\ ##0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902752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1362729658792647"/>
          <c:y val="0.34325794693448003"/>
          <c:w val="0.35940414114902303"/>
          <c:h val="0.12572778656704975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</c:spPr>
      <c:txPr>
        <a:bodyPr/>
        <a:lstStyle/>
        <a:p>
          <a:pPr algn="l">
            <a:defRPr sz="800" b="0" cap="none">
              <a:solidFill>
                <a:srgbClr val="000000"/>
              </a:solidFill>
              <a:latin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579938440066929"/>
          <c:y val="3.0197994365905433E-2"/>
          <c:w val="0.47266586322765697"/>
          <c:h val="0.883686796958578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'[1]F 7.1k'!$A$4</c:f>
              <c:strCache>
                <c:ptCount val="1"/>
                <c:pt idx="0">
                  <c:v>2018-2020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'[1]F 7.1k'!$B$3:$L$3</c:f>
              <c:strCache>
                <c:ptCount val="11"/>
                <c:pt idx="1">
                  <c:v>Prioriterer å ha nødvendig kunnskap og ferdigheter for å håndtere eksterne sjokk og endrede øk. forutsetninger</c:v>
                </c:pt>
                <c:pt idx="2">
                  <c:v>Manglet kunnskap eller ferdigheter som kunne redusert de økonomiske konsekvensene for foretaket</c:v>
                </c:pt>
                <c:pt idx="3">
                  <c:v>Styrket sin posisjon i forhold til konkurrentene</c:v>
                </c:pt>
                <c:pt idx="4">
                  <c:v>Tapte konkurransekraft</c:v>
                </c:pt>
                <c:pt idx="5">
                  <c:v>Hadde kommersiell vinning </c:v>
                </c:pt>
                <c:pt idx="6">
                  <c:v>Opplevde økonomiske konsekvenser som vil påvirke foretaket negativt på lang sikt</c:v>
                </c:pt>
                <c:pt idx="7">
                  <c:v>Søkte nye markeder eller kundegrupper</c:v>
                </c:pt>
                <c:pt idx="8">
                  <c:v>Søkte nye leverandører eller andre eksterne relasjoner </c:v>
                </c:pt>
                <c:pt idx="9">
                  <c:v>Blitt mer effektivt</c:v>
                </c:pt>
                <c:pt idx="10">
                  <c:v>Varig endret sin forretningsdrift</c:v>
                </c:pt>
              </c:strCache>
            </c:strRef>
          </c:cat>
          <c:val>
            <c:numRef>
              <c:f>'[1]F 7.1k'!$B$4:$L$4</c:f>
              <c:numCache>
                <c:formatCode>General</c:formatCode>
                <c:ptCount val="11"/>
                <c:pt idx="0">
                  <c:v>12671</c:v>
                </c:pt>
                <c:pt idx="1">
                  <c:v>69</c:v>
                </c:pt>
                <c:pt idx="2">
                  <c:v>24</c:v>
                </c:pt>
                <c:pt idx="3">
                  <c:v>36</c:v>
                </c:pt>
                <c:pt idx="4">
                  <c:v>26</c:v>
                </c:pt>
                <c:pt idx="5">
                  <c:v>22</c:v>
                </c:pt>
                <c:pt idx="6">
                  <c:v>37</c:v>
                </c:pt>
                <c:pt idx="7">
                  <c:v>29</c:v>
                </c:pt>
                <c:pt idx="8">
                  <c:v>22</c:v>
                </c:pt>
                <c:pt idx="9">
                  <c:v>44</c:v>
                </c:pt>
                <c:pt idx="1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A-4DB0-AABF-0B6AE475EAD4}"/>
            </c:ext>
          </c:extLst>
        </c:ser>
        <c:ser>
          <c:idx val="1"/>
          <c:order val="1"/>
          <c:tx>
            <c:strRef>
              <c:f>'[1]F 7.1k'!$A$5</c:f>
              <c:strCache>
                <c:ptCount val="1"/>
                <c:pt idx="0">
                  <c:v>2020-2022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'[1]F 7.1k'!$B$3:$L$3</c:f>
              <c:strCache>
                <c:ptCount val="11"/>
                <c:pt idx="1">
                  <c:v>Prioriterer å ha nødvendig kunnskap og ferdigheter for å håndtere eksterne sjokk og endrede øk. forutsetninger</c:v>
                </c:pt>
                <c:pt idx="2">
                  <c:v>Manglet kunnskap eller ferdigheter som kunne redusert de økonomiske konsekvensene for foretaket</c:v>
                </c:pt>
                <c:pt idx="3">
                  <c:v>Styrket sin posisjon i forhold til konkurrentene</c:v>
                </c:pt>
                <c:pt idx="4">
                  <c:v>Tapte konkurransekraft</c:v>
                </c:pt>
                <c:pt idx="5">
                  <c:v>Hadde kommersiell vinning </c:v>
                </c:pt>
                <c:pt idx="6">
                  <c:v>Opplevde økonomiske konsekvenser som vil påvirke foretaket negativt på lang sikt</c:v>
                </c:pt>
                <c:pt idx="7">
                  <c:v>Søkte nye markeder eller kundegrupper</c:v>
                </c:pt>
                <c:pt idx="8">
                  <c:v>Søkte nye leverandører eller andre eksterne relasjoner </c:v>
                </c:pt>
                <c:pt idx="9">
                  <c:v>Blitt mer effektivt</c:v>
                </c:pt>
                <c:pt idx="10">
                  <c:v>Varig endret sin forretningsdrift</c:v>
                </c:pt>
              </c:strCache>
            </c:strRef>
          </c:cat>
          <c:val>
            <c:numRef>
              <c:f>'[1]F 7.1k'!$B$5:$L$5</c:f>
              <c:numCache>
                <c:formatCode>General</c:formatCode>
                <c:ptCount val="11"/>
                <c:pt idx="0">
                  <c:v>7405</c:v>
                </c:pt>
                <c:pt idx="1">
                  <c:v>76</c:v>
                </c:pt>
                <c:pt idx="2">
                  <c:v>26</c:v>
                </c:pt>
                <c:pt idx="3">
                  <c:v>60</c:v>
                </c:pt>
                <c:pt idx="4">
                  <c:v>18</c:v>
                </c:pt>
                <c:pt idx="5">
                  <c:v>41</c:v>
                </c:pt>
                <c:pt idx="6">
                  <c:v>33</c:v>
                </c:pt>
                <c:pt idx="7">
                  <c:v>50</c:v>
                </c:pt>
                <c:pt idx="8">
                  <c:v>47</c:v>
                </c:pt>
                <c:pt idx="9">
                  <c:v>68</c:v>
                </c:pt>
                <c:pt idx="1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2A-4DB0-AABF-0B6AE475E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376448"/>
        <c:axId val="633377432"/>
      </c:barChart>
      <c:catAx>
        <c:axId val="633376448"/>
        <c:scaling>
          <c:orientation val="maxMin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15000"/>
                    <a:lumOff val="85000"/>
                  </a:sysClr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633377432"/>
        <c:crosses val="autoZero"/>
        <c:auto val="1"/>
        <c:lblAlgn val="ctr"/>
        <c:lblOffset val="100"/>
        <c:noMultiLvlLbl val="0"/>
      </c:catAx>
      <c:valAx>
        <c:axId val="63337743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strRef>
              <c:f>'[1]F 7.1k'!$C$2:$L$2</c:f>
              <c:strCache>
                <c:ptCount val="10"/>
                <c:pt idx="0">
                  <c:v>Prosent av alle foretak, som i stor eller noen grad…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633376448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18705676431294"/>
          <c:y val="0.40336523575469124"/>
          <c:w val="0.13955656594466723"/>
          <c:h val="0.11805745434113521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8924366223176683"/>
          <c:y val="4.3137372147915028E-2"/>
          <c:w val="0.38609281412009461"/>
          <c:h val="0.83344767899291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'[1]F 7.1l'!$A$5</c:f>
              <c:strCache>
                <c:ptCount val="1"/>
                <c:pt idx="0">
                  <c:v>2016-2018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multiLvlStrRef>
              <c:f>'[1]F 7.1l'!$C$3:$M$4</c:f>
              <c:multiLvlStrCache>
                <c:ptCount val="11"/>
                <c:lvl>
                  <c:pt idx="0">
                    <c:v>Forsøkte å skaffe finansiering mot eierskap i foretaket</c:v>
                  </c:pt>
                  <c:pt idx="1">
                    <c:v>Lyktes i å skaffe finansiering mot eierskap i foretaket</c:v>
                  </c:pt>
                  <c:pt idx="2">
                    <c:v>Forsøkte å skaffe seg finansiering foretaket må betale tilbake</c:v>
                  </c:pt>
                  <c:pt idx="3">
                    <c:v>Lyktes i å skaffe seg finansiering foretaket må betale tilbake</c:v>
                  </c:pt>
                  <c:pt idx="5">
                    <c:v>Forsøkte å skaffe finansiering mot eierskap i foretaket</c:v>
                  </c:pt>
                  <c:pt idx="6">
                    <c:v>Lyktes i å skaffe finansiering mot eierskap i foretaket</c:v>
                  </c:pt>
                  <c:pt idx="7">
                    <c:v>Brukte finansiering mot eierskap i foretaket til innovasjons- aktivitet</c:v>
                  </c:pt>
                  <c:pt idx="8">
                    <c:v>Forsøkte å skaffe seg finansiering foretaket må betale tilbake</c:v>
                  </c:pt>
                  <c:pt idx="9">
                    <c:v>Lyktes i å skaffe seg finansiering foretaket må betale tilbake</c:v>
                  </c:pt>
                  <c:pt idx="10">
                    <c:v>Brukte finansiering foretaket må betale tilbake til innovasjons- aktivitet</c:v>
                  </c:pt>
                </c:lvl>
                <c:lvl>
                  <c:pt idx="0">
                    <c:v>Uten innovasjonsaktivitet</c:v>
                  </c:pt>
                  <c:pt idx="4">
                    <c:v>Foretak med innovasjons-aktivitet</c:v>
                  </c:pt>
                  <c:pt idx="5">
                    <c:v>Mmed innovasjonsaktivitet</c:v>
                  </c:pt>
                </c:lvl>
              </c:multiLvlStrCache>
            </c:multiLvlStrRef>
          </c:cat>
          <c:val>
            <c:numRef>
              <c:f>'[1]F 7.1l'!$C$5:$M$5</c:f>
              <c:numCache>
                <c:formatCode>General</c:formatCode>
                <c:ptCount val="11"/>
                <c:pt idx="0">
                  <c:v>3</c:v>
                </c:pt>
                <c:pt idx="1">
                  <c:v>2</c:v>
                </c:pt>
                <c:pt idx="2">
                  <c:v>15</c:v>
                </c:pt>
                <c:pt idx="3">
                  <c:v>13</c:v>
                </c:pt>
                <c:pt idx="4">
                  <c:v>13229</c:v>
                </c:pt>
                <c:pt idx="5">
                  <c:v>11</c:v>
                </c:pt>
                <c:pt idx="6">
                  <c:v>8</c:v>
                </c:pt>
                <c:pt idx="7">
                  <c:v>5</c:v>
                </c:pt>
                <c:pt idx="8">
                  <c:v>24</c:v>
                </c:pt>
                <c:pt idx="9">
                  <c:v>21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8-43E9-9CAB-F5447164EC0C}"/>
            </c:ext>
          </c:extLst>
        </c:ser>
        <c:ser>
          <c:idx val="1"/>
          <c:order val="1"/>
          <c:tx>
            <c:strRef>
              <c:f>'[1]F 7.1l'!$A$6</c:f>
              <c:strCache>
                <c:ptCount val="1"/>
                <c:pt idx="0">
                  <c:v>2018-2020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multiLvlStrRef>
              <c:f>'[1]F 7.1l'!$C$3:$M$4</c:f>
              <c:multiLvlStrCache>
                <c:ptCount val="11"/>
                <c:lvl>
                  <c:pt idx="0">
                    <c:v>Forsøkte å skaffe finansiering mot eierskap i foretaket</c:v>
                  </c:pt>
                  <c:pt idx="1">
                    <c:v>Lyktes i å skaffe finansiering mot eierskap i foretaket</c:v>
                  </c:pt>
                  <c:pt idx="2">
                    <c:v>Forsøkte å skaffe seg finansiering foretaket må betale tilbake</c:v>
                  </c:pt>
                  <c:pt idx="3">
                    <c:v>Lyktes i å skaffe seg finansiering foretaket må betale tilbake</c:v>
                  </c:pt>
                  <c:pt idx="5">
                    <c:v>Forsøkte å skaffe finansiering mot eierskap i foretaket</c:v>
                  </c:pt>
                  <c:pt idx="6">
                    <c:v>Lyktes i å skaffe finansiering mot eierskap i foretaket</c:v>
                  </c:pt>
                  <c:pt idx="7">
                    <c:v>Brukte finansiering mot eierskap i foretaket til innovasjons- aktivitet</c:v>
                  </c:pt>
                  <c:pt idx="8">
                    <c:v>Forsøkte å skaffe seg finansiering foretaket må betale tilbake</c:v>
                  </c:pt>
                  <c:pt idx="9">
                    <c:v>Lyktes i å skaffe seg finansiering foretaket må betale tilbake</c:v>
                  </c:pt>
                  <c:pt idx="10">
                    <c:v>Brukte finansiering foretaket må betale tilbake til innovasjons- aktivitet</c:v>
                  </c:pt>
                </c:lvl>
                <c:lvl>
                  <c:pt idx="0">
                    <c:v>Uten innovasjonsaktivitet</c:v>
                  </c:pt>
                  <c:pt idx="4">
                    <c:v>Foretak med innovasjons-aktivitet</c:v>
                  </c:pt>
                  <c:pt idx="5">
                    <c:v>Mmed innovasjonsaktivitet</c:v>
                  </c:pt>
                </c:lvl>
              </c:multiLvlStrCache>
            </c:multiLvlStrRef>
          </c:cat>
          <c:val>
            <c:numRef>
              <c:f>'[1]F 7.1l'!$C$6:$M$6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16</c:v>
                </c:pt>
                <c:pt idx="3">
                  <c:v>13</c:v>
                </c:pt>
                <c:pt idx="4">
                  <c:v>12676</c:v>
                </c:pt>
                <c:pt idx="5">
                  <c:v>11</c:v>
                </c:pt>
                <c:pt idx="6">
                  <c:v>8</c:v>
                </c:pt>
                <c:pt idx="7">
                  <c:v>6</c:v>
                </c:pt>
                <c:pt idx="8">
                  <c:v>26</c:v>
                </c:pt>
                <c:pt idx="9">
                  <c:v>23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98-43E9-9CAB-F5447164EC0C}"/>
            </c:ext>
          </c:extLst>
        </c:ser>
        <c:ser>
          <c:idx val="2"/>
          <c:order val="2"/>
          <c:tx>
            <c:strRef>
              <c:f>'[1]F 7.1l'!$A$7</c:f>
              <c:strCache>
                <c:ptCount val="1"/>
                <c:pt idx="0">
                  <c:v>2020-2022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'[1]F 7.1l'!$C$3:$M$4</c:f>
              <c:multiLvlStrCache>
                <c:ptCount val="11"/>
                <c:lvl>
                  <c:pt idx="0">
                    <c:v>Forsøkte å skaffe finansiering mot eierskap i foretaket</c:v>
                  </c:pt>
                  <c:pt idx="1">
                    <c:v>Lyktes i å skaffe finansiering mot eierskap i foretaket</c:v>
                  </c:pt>
                  <c:pt idx="2">
                    <c:v>Forsøkte å skaffe seg finansiering foretaket må betale tilbake</c:v>
                  </c:pt>
                  <c:pt idx="3">
                    <c:v>Lyktes i å skaffe seg finansiering foretaket må betale tilbake</c:v>
                  </c:pt>
                  <c:pt idx="5">
                    <c:v>Forsøkte å skaffe finansiering mot eierskap i foretaket</c:v>
                  </c:pt>
                  <c:pt idx="6">
                    <c:v>Lyktes i å skaffe finansiering mot eierskap i foretaket</c:v>
                  </c:pt>
                  <c:pt idx="7">
                    <c:v>Brukte finansiering mot eierskap i foretaket til innovasjons- aktivitet</c:v>
                  </c:pt>
                  <c:pt idx="8">
                    <c:v>Forsøkte å skaffe seg finansiering foretaket må betale tilbake</c:v>
                  </c:pt>
                  <c:pt idx="9">
                    <c:v>Lyktes i å skaffe seg finansiering foretaket må betale tilbake</c:v>
                  </c:pt>
                  <c:pt idx="10">
                    <c:v>Brukte finansiering foretaket må betale tilbake til innovasjons- aktivitet</c:v>
                  </c:pt>
                </c:lvl>
                <c:lvl>
                  <c:pt idx="0">
                    <c:v>Uten innovasjonsaktivitet</c:v>
                  </c:pt>
                  <c:pt idx="4">
                    <c:v>Foretak med innovasjons-aktivitet</c:v>
                  </c:pt>
                  <c:pt idx="5">
                    <c:v>Mmed innovasjonsaktivitet</c:v>
                  </c:pt>
                </c:lvl>
              </c:multiLvlStrCache>
            </c:multiLvlStrRef>
          </c:cat>
          <c:val>
            <c:numRef>
              <c:f>'[1]F 7.1l'!$C$7:$M$7</c:f>
              <c:numCache>
                <c:formatCode>General</c:formatCode>
                <c:ptCount val="11"/>
                <c:pt idx="0">
                  <c:v>3</c:v>
                </c:pt>
                <c:pt idx="1">
                  <c:v>2</c:v>
                </c:pt>
                <c:pt idx="2">
                  <c:v>17</c:v>
                </c:pt>
                <c:pt idx="3">
                  <c:v>15</c:v>
                </c:pt>
                <c:pt idx="4">
                  <c:v>12685</c:v>
                </c:pt>
                <c:pt idx="5">
                  <c:v>13</c:v>
                </c:pt>
                <c:pt idx="6">
                  <c:v>11</c:v>
                </c:pt>
                <c:pt idx="7">
                  <c:v>8</c:v>
                </c:pt>
                <c:pt idx="8">
                  <c:v>25</c:v>
                </c:pt>
                <c:pt idx="9">
                  <c:v>22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98-43E9-9CAB-F5447164E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961888"/>
        <c:axId val="760955000"/>
      </c:barChart>
      <c:catAx>
        <c:axId val="760961888"/>
        <c:scaling>
          <c:orientation val="maxMin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760955000"/>
        <c:crosses val="autoZero"/>
        <c:auto val="1"/>
        <c:lblAlgn val="ctr"/>
        <c:lblOffset val="100"/>
        <c:noMultiLvlLbl val="0"/>
      </c:catAx>
      <c:valAx>
        <c:axId val="76095500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Prosent av foretak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760961888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74487861349259"/>
          <c:y val="0.32899040125885132"/>
          <c:w val="0.11715131788668355"/>
          <c:h val="0.1852254422045323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'[1]F 7.1m'!$A$5</c:f>
              <c:strCache>
                <c:ptCount val="1"/>
                <c:pt idx="0">
                  <c:v>2018-2020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'[1]F 7.1m'!$D$4:$G$4</c:f>
              <c:strCache>
                <c:ptCount val="4"/>
                <c:pt idx="0">
                  <c:v>Innovasjon med positiv miljæeffekt</c:v>
                </c:pt>
                <c:pt idx="1">
                  <c:v>Vareinnovasjon med positiv miljøeffekt</c:v>
                </c:pt>
                <c:pt idx="2">
                  <c:v>Tjenesteinnovasjon med positiv miljøeffekt</c:v>
                </c:pt>
                <c:pt idx="3">
                  <c:v>Forretningsprosessinnovasjon med positiv miljøeffekt</c:v>
                </c:pt>
              </c:strCache>
            </c:strRef>
          </c:cat>
          <c:val>
            <c:numRef>
              <c:f>'[1]F 7.1m'!$D$5:$G$5</c:f>
              <c:numCache>
                <c:formatCode>General</c:formatCode>
                <c:ptCount val="4"/>
                <c:pt idx="0">
                  <c:v>37.248455867702731</c:v>
                </c:pt>
                <c:pt idx="1">
                  <c:v>9.5536959553695961</c:v>
                </c:pt>
                <c:pt idx="2">
                  <c:v>10.385534967124926</c:v>
                </c:pt>
                <c:pt idx="3">
                  <c:v>19.117354054592546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B-4A30-B06C-2EC17711F749}"/>
            </c:ext>
          </c:extLst>
        </c:ser>
        <c:ser>
          <c:idx val="1"/>
          <c:order val="1"/>
          <c:tx>
            <c:strRef>
              <c:f>'[1]F 7.1m'!$A$6</c:f>
              <c:strCache>
                <c:ptCount val="1"/>
                <c:pt idx="0">
                  <c:v>2020-2022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'[1]F 7.1m'!$D$4:$G$4</c:f>
              <c:strCache>
                <c:ptCount val="4"/>
                <c:pt idx="0">
                  <c:v>Innovasjon med positiv miljæeffekt</c:v>
                </c:pt>
                <c:pt idx="1">
                  <c:v>Vareinnovasjon med positiv miljøeffekt</c:v>
                </c:pt>
                <c:pt idx="2">
                  <c:v>Tjenesteinnovasjon med positiv miljøeffekt</c:v>
                </c:pt>
                <c:pt idx="3">
                  <c:v>Forretningsprosessinnovasjon med positiv miljøeffekt</c:v>
                </c:pt>
              </c:strCache>
            </c:strRef>
          </c:cat>
          <c:val>
            <c:numRef>
              <c:f>'[1]F 7.1m'!$D$6:$G$6</c:f>
              <c:numCache>
                <c:formatCode>General</c:formatCode>
                <c:ptCount val="4"/>
                <c:pt idx="0">
                  <c:v>36.888510943024663</c:v>
                </c:pt>
                <c:pt idx="1">
                  <c:v>10</c:v>
                </c:pt>
                <c:pt idx="2">
                  <c:v>10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B-4A30-B06C-2EC17711F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6285712"/>
        <c:axId val="695909919"/>
      </c:barChart>
      <c:catAx>
        <c:axId val="1806285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95909919"/>
        <c:crosses val="autoZero"/>
        <c:auto val="1"/>
        <c:lblAlgn val="ctr"/>
        <c:lblOffset val="100"/>
        <c:noMultiLvlLbl val="0"/>
      </c:catAx>
      <c:valAx>
        <c:axId val="695909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06285712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5815579752697009"/>
          <c:y val="1.5686182583354823E-2"/>
          <c:w val="0.41718067882489135"/>
          <c:h val="0.824254755455450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'[1]F 7.1n'!$A$5</c:f>
              <c:strCache>
                <c:ptCount val="1"/>
                <c:pt idx="0">
                  <c:v>2020-2022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multiLvlStrRef>
              <c:f>'[1]F 7.1n'!$E$3:$P$4</c:f>
              <c:multiLvlStrCache>
                <c:ptCount val="12"/>
                <c:lvl>
                  <c:pt idx="0">
                    <c:v>Redusert material-, råvare eller vannforbruk per produsert enhet</c:v>
                  </c:pt>
                  <c:pt idx="1">
                    <c:v>Redusert energi- forbruk eller reduksjon av samlede CO2-utslipp</c:v>
                  </c:pt>
                  <c:pt idx="2">
                    <c:v>Redusert støy- forurensing eller forurensning/ utslipp til jord, vann eller luft</c:v>
                  </c:pt>
                  <c:pt idx="3">
                    <c:v>Erstattet material- bruk med mindre forurensende eller skadelige alternativer</c:v>
                  </c:pt>
                  <c:pt idx="4">
                    <c:v>Erstattet bruk av fossil energi med fornybare energikilder</c:v>
                  </c:pt>
                  <c:pt idx="5">
                    <c:v>Resirkulering av avfall, vann eller materialer for egen bruk eller salg</c:v>
                  </c:pt>
                  <c:pt idx="6">
                    <c:v>Beskyttelse av natur- mangfold/ biologisk mangfold</c:v>
                  </c:pt>
                  <c:pt idx="7">
                    <c:v>Redusert energi- forbruk eller reduksjon av samlede CO2-utslipp</c:v>
                  </c:pt>
                  <c:pt idx="8">
                    <c:v>Redusert støy- forurensing eller forurensning/ utslipp til jord, vann eller luft</c:v>
                  </c:pt>
                  <c:pt idx="9">
                    <c:v>Tilrettelagt for resirkulering/ gjenbruk av foretakets produkter</c:v>
                  </c:pt>
                  <c:pt idx="10">
                    <c:v>Forlenget produkt- levetid gjennom mer holdbare eller varige produkter</c:v>
                  </c:pt>
                  <c:pt idx="11">
                    <c:v>Beskyttelse av natur- mangfold/ biologisk mangfold</c:v>
                  </c:pt>
                </c:lvl>
                <c:lvl>
                  <c:pt idx="0">
                    <c:v>Miljøeffekter for foretaket</c:v>
                  </c:pt>
                  <c:pt idx="7">
                    <c:v>Miljøeffekter for kunder eller brukere</c:v>
                  </c:pt>
                </c:lvl>
              </c:multiLvlStrCache>
            </c:multiLvlStrRef>
          </c:cat>
          <c:val>
            <c:numRef>
              <c:f>'[1]F 7.1n'!$E$5:$P$5</c:f>
              <c:numCache>
                <c:formatCode>General</c:formatCode>
                <c:ptCount val="12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4-4913-A5FB-9490E70DCD11}"/>
            </c:ext>
          </c:extLst>
        </c:ser>
        <c:ser>
          <c:idx val="1"/>
          <c:order val="1"/>
          <c:tx>
            <c:strRef>
              <c:f>'[1]F 7.1n'!$A$6</c:f>
              <c:strCache>
                <c:ptCount val="1"/>
                <c:pt idx="0">
                  <c:v>2018-2020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multiLvlStrRef>
              <c:f>'[1]F 7.1n'!$E$3:$P$4</c:f>
              <c:multiLvlStrCache>
                <c:ptCount val="12"/>
                <c:lvl>
                  <c:pt idx="0">
                    <c:v>Redusert material-, råvare eller vannforbruk per produsert enhet</c:v>
                  </c:pt>
                  <c:pt idx="1">
                    <c:v>Redusert energi- forbruk eller reduksjon av samlede CO2-utslipp</c:v>
                  </c:pt>
                  <c:pt idx="2">
                    <c:v>Redusert støy- forurensing eller forurensning/ utslipp til jord, vann eller luft</c:v>
                  </c:pt>
                  <c:pt idx="3">
                    <c:v>Erstattet material- bruk med mindre forurensende eller skadelige alternativer</c:v>
                  </c:pt>
                  <c:pt idx="4">
                    <c:v>Erstattet bruk av fossil energi med fornybare energikilder</c:v>
                  </c:pt>
                  <c:pt idx="5">
                    <c:v>Resirkulering av avfall, vann eller materialer for egen bruk eller salg</c:v>
                  </c:pt>
                  <c:pt idx="6">
                    <c:v>Beskyttelse av natur- mangfold/ biologisk mangfold</c:v>
                  </c:pt>
                  <c:pt idx="7">
                    <c:v>Redusert energi- forbruk eller reduksjon av samlede CO2-utslipp</c:v>
                  </c:pt>
                  <c:pt idx="8">
                    <c:v>Redusert støy- forurensing eller forurensning/ utslipp til jord, vann eller luft</c:v>
                  </c:pt>
                  <c:pt idx="9">
                    <c:v>Tilrettelagt for resirkulering/ gjenbruk av foretakets produkter</c:v>
                  </c:pt>
                  <c:pt idx="10">
                    <c:v>Forlenget produkt- levetid gjennom mer holdbare eller varige produkter</c:v>
                  </c:pt>
                  <c:pt idx="11">
                    <c:v>Beskyttelse av natur- mangfold/ biologisk mangfold</c:v>
                  </c:pt>
                </c:lvl>
                <c:lvl>
                  <c:pt idx="0">
                    <c:v>Miljøeffekter for foretaket</c:v>
                  </c:pt>
                  <c:pt idx="7">
                    <c:v>Miljøeffekter for kunder eller brukere</c:v>
                  </c:pt>
                </c:lvl>
              </c:multiLvlStrCache>
            </c:multiLvlStrRef>
          </c:cat>
          <c:val>
            <c:numRef>
              <c:f>'[1]F 7.1n'!$E$6:$P$6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4-4913-A5FB-9490E70DC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863336"/>
        <c:axId val="828866616"/>
      </c:barChart>
      <c:catAx>
        <c:axId val="828863336"/>
        <c:scaling>
          <c:orientation val="maxMin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28866616"/>
        <c:crosses val="autoZero"/>
        <c:auto val="1"/>
        <c:lblAlgn val="ctr"/>
        <c:lblOffset val="100"/>
        <c:noMultiLvlLbl val="0"/>
      </c:catAx>
      <c:valAx>
        <c:axId val="82886661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Prosent av alle foretak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28863336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5726892941630455E-2"/>
          <c:y val="0.85289895875986854"/>
          <c:w val="0.49058939986242306"/>
          <c:h val="0.10813695472298683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1.5686274509803921E-2"/>
          <c:w val="0.98934617385030954"/>
          <c:h val="0.925901806391848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'[1]F 7.1o'!$A$5</c:f>
              <c:strCache>
                <c:ptCount val="1"/>
                <c:pt idx="0">
                  <c:v>2018-2020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'[1]F 7.1o'!$B$4:$K$4</c:f>
              <c:strCache>
                <c:ptCount val="10"/>
                <c:pt idx="0">
                  <c:v>Foretak med grønn innovasjon</c:v>
                </c:pt>
                <c:pt idx="1">
                  <c:v>Eksisterende miljølovgivning eller andre lover og reguleringer</c:v>
                </c:pt>
                <c:pt idx="2">
                  <c:v>Eksisterende miljøavgifter eller andre skatter og avgifter</c:v>
                </c:pt>
                <c:pt idx="3">
                  <c:v>Forventninger om fremtidige miljøavgifter eller andre skatter og avgifter</c:v>
                </c:pt>
                <c:pt idx="4">
                  <c:v>Offentlige tilskudd, subsidier eller andre offentlige økonomiske insentiver</c:v>
                </c:pt>
                <c:pt idx="5">
                  <c:v>Eksisterende eller forventet etterspørsel for innovasjoner med miljøfordeler</c:v>
                </c:pt>
                <c:pt idx="6">
                  <c:v>Forbedre eller bygge foretakets omdømme</c:v>
                </c:pt>
                <c:pt idx="7">
                  <c:v>Bransjestandarder for miljømessig god praksis eller andre frivillige tiltak</c:v>
                </c:pt>
                <c:pt idx="8">
                  <c:v>Høye kostnader for materialer, råvarer, vann eller energi</c:v>
                </c:pt>
                <c:pt idx="9">
                  <c:v>Tilfredsstille leverandørkrav for å delta i offentlige anskaffelsesprosesser</c:v>
                </c:pt>
              </c:strCache>
            </c:strRef>
          </c:cat>
          <c:val>
            <c:numRef>
              <c:f>'[1]F 7.1o'!$B$5:$K$5</c:f>
              <c:numCache>
                <c:formatCode>General</c:formatCode>
                <c:ptCount val="10"/>
                <c:pt idx="0">
                  <c:v>7478</c:v>
                </c:pt>
                <c:pt idx="1">
                  <c:v>17</c:v>
                </c:pt>
                <c:pt idx="2">
                  <c:v>8</c:v>
                </c:pt>
                <c:pt idx="3">
                  <c:v>10</c:v>
                </c:pt>
                <c:pt idx="4">
                  <c:v>9</c:v>
                </c:pt>
                <c:pt idx="5">
                  <c:v>26</c:v>
                </c:pt>
                <c:pt idx="6">
                  <c:v>30</c:v>
                </c:pt>
                <c:pt idx="7">
                  <c:v>17</c:v>
                </c:pt>
                <c:pt idx="8">
                  <c:v>12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D-45BA-A4CD-091768A6D950}"/>
            </c:ext>
          </c:extLst>
        </c:ser>
        <c:ser>
          <c:idx val="1"/>
          <c:order val="1"/>
          <c:tx>
            <c:strRef>
              <c:f>'[1]F 7.1o'!$A$6</c:f>
              <c:strCache>
                <c:ptCount val="1"/>
                <c:pt idx="0">
                  <c:v>2020-2022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'[1]F 7.1o'!$B$4:$K$4</c:f>
              <c:strCache>
                <c:ptCount val="10"/>
                <c:pt idx="0">
                  <c:v>Foretak med grønn innovasjon</c:v>
                </c:pt>
                <c:pt idx="1">
                  <c:v>Eksisterende miljølovgivning eller andre lover og reguleringer</c:v>
                </c:pt>
                <c:pt idx="2">
                  <c:v>Eksisterende miljøavgifter eller andre skatter og avgifter</c:v>
                </c:pt>
                <c:pt idx="3">
                  <c:v>Forventninger om fremtidige miljøavgifter eller andre skatter og avgifter</c:v>
                </c:pt>
                <c:pt idx="4">
                  <c:v>Offentlige tilskudd, subsidier eller andre offentlige økonomiske insentiver</c:v>
                </c:pt>
                <c:pt idx="5">
                  <c:v>Eksisterende eller forventet etterspørsel for innovasjoner med miljøfordeler</c:v>
                </c:pt>
                <c:pt idx="6">
                  <c:v>Forbedre eller bygge foretakets omdømme</c:v>
                </c:pt>
                <c:pt idx="7">
                  <c:v>Bransjestandarder for miljømessig god praksis eller andre frivillige tiltak</c:v>
                </c:pt>
                <c:pt idx="8">
                  <c:v>Høye kostnader for materialer, råvarer, vann eller energi</c:v>
                </c:pt>
                <c:pt idx="9">
                  <c:v>Tilfredsstille leverandørkrav for å delta i offentlige anskaffelsesprosesser</c:v>
                </c:pt>
              </c:strCache>
            </c:strRef>
          </c:cat>
          <c:val>
            <c:numRef>
              <c:f>'[1]F 7.1o'!$B$6:$K$6</c:f>
              <c:numCache>
                <c:formatCode>General</c:formatCode>
                <c:ptCount val="10"/>
                <c:pt idx="0">
                  <c:v>7478</c:v>
                </c:pt>
                <c:pt idx="1">
                  <c:v>18</c:v>
                </c:pt>
                <c:pt idx="2">
                  <c:v>9</c:v>
                </c:pt>
                <c:pt idx="3">
                  <c:v>12</c:v>
                </c:pt>
                <c:pt idx="4">
                  <c:v>12</c:v>
                </c:pt>
                <c:pt idx="5">
                  <c:v>26</c:v>
                </c:pt>
                <c:pt idx="6">
                  <c:v>30</c:v>
                </c:pt>
                <c:pt idx="7">
                  <c:v>20</c:v>
                </c:pt>
                <c:pt idx="8">
                  <c:v>18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7D-45BA-A4CD-091768A6D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884912"/>
        <c:axId val="750886552"/>
      </c:barChart>
      <c:catAx>
        <c:axId val="750884912"/>
        <c:scaling>
          <c:orientation val="maxMin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15000"/>
                    <a:lumOff val="85000"/>
                  </a:sysClr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750886552"/>
        <c:crosses val="autoZero"/>
        <c:auto val="1"/>
        <c:lblAlgn val="ctr"/>
        <c:lblOffset val="100"/>
        <c:noMultiLvlLbl val="0"/>
      </c:catAx>
      <c:valAx>
        <c:axId val="75088655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strRef>
              <c:f>'[1]F 7.1o'!$C$3:$K$3</c:f>
              <c:strCache>
                <c:ptCount val="9"/>
                <c:pt idx="0">
                  <c:v>Prosent av foretak som hadde innovasjoner med en positiv miljøeffekt</c:v>
                </c:pt>
              </c:strCache>
            </c:strRef>
          </c:tx>
          <c:layout>
            <c:manualLayout>
              <c:xMode val="edge"/>
              <c:yMode val="edge"/>
              <c:x val="0.28702145865141016"/>
              <c:y val="0.94158804091266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750884912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236414274449256"/>
          <c:y val="4.5213847364280087E-2"/>
          <c:w val="0.11715131788668355"/>
          <c:h val="0.13418284815106216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[2]Fig2_2024!$A$5</c:f>
              <c:strCache>
                <c:ptCount val="1"/>
                <c:pt idx="0">
                  <c:v>A-N: Næringslivet totalt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[2]Fig2_2024!$N$4:$T$4</c:f>
              <c:strCache>
                <c:ptCount val="7"/>
                <c:pt idx="0">
                  <c:v>Profil 1</c:v>
                </c:pt>
                <c:pt idx="1">
                  <c:v>Profil 2</c:v>
                </c:pt>
                <c:pt idx="2">
                  <c:v>Profil 3</c:v>
                </c:pt>
                <c:pt idx="3">
                  <c:v>Profil 4</c:v>
                </c:pt>
                <c:pt idx="4">
                  <c:v>Profil 5</c:v>
                </c:pt>
                <c:pt idx="5">
                  <c:v>Profil 6</c:v>
                </c:pt>
                <c:pt idx="6">
                  <c:v>Profil 7</c:v>
                </c:pt>
              </c:strCache>
            </c:strRef>
          </c:cat>
          <c:val>
            <c:numRef>
              <c:f>[2]Fig2_2024!$N$5:$T$5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9</c:v>
                </c:pt>
                <c:pt idx="3">
                  <c:v>21</c:v>
                </c:pt>
                <c:pt idx="4">
                  <c:v>5</c:v>
                </c:pt>
                <c:pt idx="5">
                  <c:v>9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9-4FEB-A98F-650A3207FECA}"/>
            </c:ext>
          </c:extLst>
        </c:ser>
        <c:ser>
          <c:idx val="1"/>
          <c:order val="1"/>
          <c:tx>
            <c:strRef>
              <c:f>[2]Fig2_2024!$A$6</c:f>
              <c:strCache>
                <c:ptCount val="1"/>
                <c:pt idx="0">
                  <c:v>C: Industri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[2]Fig2_2024!$N$4:$T$4</c:f>
              <c:strCache>
                <c:ptCount val="7"/>
                <c:pt idx="0">
                  <c:v>Profil 1</c:v>
                </c:pt>
                <c:pt idx="1">
                  <c:v>Profil 2</c:v>
                </c:pt>
                <c:pt idx="2">
                  <c:v>Profil 3</c:v>
                </c:pt>
                <c:pt idx="3">
                  <c:v>Profil 4</c:v>
                </c:pt>
                <c:pt idx="4">
                  <c:v>Profil 5</c:v>
                </c:pt>
                <c:pt idx="5">
                  <c:v>Profil 6</c:v>
                </c:pt>
                <c:pt idx="6">
                  <c:v>Profil 7</c:v>
                </c:pt>
              </c:strCache>
            </c:strRef>
          </c:cat>
          <c:val>
            <c:numRef>
              <c:f>[2]Fig2_2024!$N$6:$T$6</c:f>
              <c:numCache>
                <c:formatCode>General</c:formatCode>
                <c:ptCount val="7"/>
                <c:pt idx="0">
                  <c:v>14</c:v>
                </c:pt>
                <c:pt idx="1">
                  <c:v>14</c:v>
                </c:pt>
                <c:pt idx="2">
                  <c:v>3</c:v>
                </c:pt>
                <c:pt idx="3">
                  <c:v>22</c:v>
                </c:pt>
                <c:pt idx="4">
                  <c:v>5</c:v>
                </c:pt>
                <c:pt idx="5">
                  <c:v>11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9-4FEB-A98F-650A3207FECA}"/>
            </c:ext>
          </c:extLst>
        </c:ser>
        <c:ser>
          <c:idx val="2"/>
          <c:order val="2"/>
          <c:tx>
            <c:strRef>
              <c:f>[2]Fig2_2024!$A$7</c:f>
              <c:strCache>
                <c:ptCount val="1"/>
                <c:pt idx="0">
                  <c:v>G-K,M,N: Tjenesteytende næringer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[2]Fig2_2024!$N$4:$T$4</c:f>
              <c:strCache>
                <c:ptCount val="7"/>
                <c:pt idx="0">
                  <c:v>Profil 1</c:v>
                </c:pt>
                <c:pt idx="1">
                  <c:v>Profil 2</c:v>
                </c:pt>
                <c:pt idx="2">
                  <c:v>Profil 3</c:v>
                </c:pt>
                <c:pt idx="3">
                  <c:v>Profil 4</c:v>
                </c:pt>
                <c:pt idx="4">
                  <c:v>Profil 5</c:v>
                </c:pt>
                <c:pt idx="5">
                  <c:v>Profil 6</c:v>
                </c:pt>
                <c:pt idx="6">
                  <c:v>Profil 7</c:v>
                </c:pt>
              </c:strCache>
            </c:strRef>
          </c:cat>
          <c:val>
            <c:numRef>
              <c:f>[2]Fig2_2024!$N$7:$T$7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13</c:v>
                </c:pt>
                <c:pt idx="3">
                  <c:v>19</c:v>
                </c:pt>
                <c:pt idx="4">
                  <c:v>4</c:v>
                </c:pt>
                <c:pt idx="5">
                  <c:v>9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59-4FEB-A98F-650A3207FECA}"/>
            </c:ext>
          </c:extLst>
        </c:ser>
        <c:ser>
          <c:idx val="3"/>
          <c:order val="3"/>
          <c:tx>
            <c:strRef>
              <c:f>[2]Fig2_2024!$A$8</c:f>
              <c:strCache>
                <c:ptCount val="1"/>
                <c:pt idx="0">
                  <c:v>A,B,D-F,R: Andre næringer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[2]Fig2_2024!$N$4:$T$4</c:f>
              <c:strCache>
                <c:ptCount val="7"/>
                <c:pt idx="0">
                  <c:v>Profil 1</c:v>
                </c:pt>
                <c:pt idx="1">
                  <c:v>Profil 2</c:v>
                </c:pt>
                <c:pt idx="2">
                  <c:v>Profil 3</c:v>
                </c:pt>
                <c:pt idx="3">
                  <c:v>Profil 4</c:v>
                </c:pt>
                <c:pt idx="4">
                  <c:v>Profil 5</c:v>
                </c:pt>
                <c:pt idx="5">
                  <c:v>Profil 6</c:v>
                </c:pt>
                <c:pt idx="6">
                  <c:v>Profil 7</c:v>
                </c:pt>
              </c:strCache>
            </c:strRef>
          </c:cat>
          <c:val>
            <c:numRef>
              <c:f>[2]Fig2_2024!$N$8:$T$8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27</c:v>
                </c:pt>
                <c:pt idx="4">
                  <c:v>6</c:v>
                </c:pt>
                <c:pt idx="5">
                  <c:v>10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59-4FEB-A98F-650A3207F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8465392"/>
        <c:axId val="718463952"/>
      </c:barChart>
      <c:catAx>
        <c:axId val="71846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18463952"/>
        <c:crosses val="autoZero"/>
        <c:auto val="1"/>
        <c:lblAlgn val="ctr"/>
        <c:lblOffset val="100"/>
        <c:noMultiLvlLbl val="0"/>
      </c:catAx>
      <c:valAx>
        <c:axId val="71846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[2]Fig2_2024!$N$3:$T$3</c:f>
              <c:strCache>
                <c:ptCount val="7"/>
                <c:pt idx="0">
                  <c:v>Prosent av alle foretak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1846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FF-4781-BDD1-4030BEBA22C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FF-4781-BDD1-4030BEBA22C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FF-4781-BDD1-4030BEBA22C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3FF-4781-BDD1-4030BEBA22C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3FF-4781-BDD1-4030BEBA22C5}"/>
              </c:ext>
            </c:extLst>
          </c:dPt>
          <c:cat>
            <c:multiLvlStrRef>
              <c:f>[2]Fig3_2024!$B$2:$K$3</c:f>
              <c:multiLvlStrCache>
                <c:ptCount val="10"/>
                <c:lvl>
                  <c:pt idx="0">
                    <c:v>m/FoU</c:v>
                  </c:pt>
                  <c:pt idx="1">
                    <c:v>u/FoU</c:v>
                  </c:pt>
                  <c:pt idx="2">
                    <c:v>m/FoU</c:v>
                  </c:pt>
                  <c:pt idx="3">
                    <c:v>u/FoU</c:v>
                  </c:pt>
                  <c:pt idx="4">
                    <c:v>m/FoU</c:v>
                  </c:pt>
                  <c:pt idx="5">
                    <c:v>u/FoU</c:v>
                  </c:pt>
                  <c:pt idx="6">
                    <c:v>m/FoU</c:v>
                  </c:pt>
                  <c:pt idx="7">
                    <c:v>u/FoU</c:v>
                  </c:pt>
                  <c:pt idx="8">
                    <c:v>m/FoU</c:v>
                  </c:pt>
                  <c:pt idx="9">
                    <c:v>u/FoU</c:v>
                  </c:pt>
                </c:lvl>
                <c:lvl>
                  <c:pt idx="0">
                    <c:v>Profil 1</c:v>
                  </c:pt>
                  <c:pt idx="2">
                    <c:v>Profil 2</c:v>
                  </c:pt>
                  <c:pt idx="4">
                    <c:v>Profil 3</c:v>
                  </c:pt>
                  <c:pt idx="6">
                    <c:v>Profil 4</c:v>
                  </c:pt>
                  <c:pt idx="8">
                    <c:v>Profil 5</c:v>
                  </c:pt>
                </c:lvl>
              </c:multiLvlStrCache>
            </c:multiLvlStrRef>
          </c:cat>
          <c:val>
            <c:numRef>
              <c:f>[2]Fig3_2024!$B$6:$K$6</c:f>
              <c:numCache>
                <c:formatCode>0</c:formatCode>
                <c:ptCount val="10"/>
                <c:pt idx="0">
                  <c:v>79.082017010935601</c:v>
                </c:pt>
                <c:pt idx="1">
                  <c:v>32.408988764044942</c:v>
                </c:pt>
                <c:pt idx="2">
                  <c:v>96.40651162790698</c:v>
                </c:pt>
                <c:pt idx="3">
                  <c:v>32.004720692368217</c:v>
                </c:pt>
                <c:pt idx="4">
                  <c:v>84.977827050997789</c:v>
                </c:pt>
                <c:pt idx="5">
                  <c:v>41.935042735042735</c:v>
                </c:pt>
                <c:pt idx="6">
                  <c:v>75.147435897435898</c:v>
                </c:pt>
                <c:pt idx="7">
                  <c:v>32.458214747736093</c:v>
                </c:pt>
                <c:pt idx="8">
                  <c:v>57.211125158027812</c:v>
                </c:pt>
                <c:pt idx="9">
                  <c:v>42.939597315436245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3FF-4781-BDD1-4030BEBA2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6885680"/>
        <c:axId val="436888560"/>
      </c:barChart>
      <c:catAx>
        <c:axId val="436885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36888560"/>
        <c:crosses val="autoZero"/>
        <c:auto val="1"/>
        <c:lblAlgn val="ctr"/>
        <c:lblOffset val="100"/>
        <c:noMultiLvlLbl val="0"/>
      </c:catAx>
      <c:valAx>
        <c:axId val="43688856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Gjennomsnittlig</a:t>
                </a:r>
                <a:r>
                  <a:rPr lang="nb-NO" baseline="0"/>
                  <a:t> antall ansatte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3688568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'[1]Figur 7.2a'!$B$3</c:f>
              <c:strCache>
                <c:ptCount val="1"/>
                <c:pt idx="0">
                  <c:v>Antall totalt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'[1]Figur 7.2a'!$A$4:$A$21</c:f>
              <c:strCach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strCache>
            </c:strRef>
          </c:cat>
          <c:val>
            <c:numRef>
              <c:f>'[1]Figur 7.2a'!$B$4:$B$21</c:f>
              <c:numCache>
                <c:formatCode>General</c:formatCode>
                <c:ptCount val="18"/>
                <c:pt idx="0">
                  <c:v>23191</c:v>
                </c:pt>
                <c:pt idx="1">
                  <c:v>23122</c:v>
                </c:pt>
                <c:pt idx="2">
                  <c:v>25190</c:v>
                </c:pt>
                <c:pt idx="3">
                  <c:v>24067</c:v>
                </c:pt>
                <c:pt idx="4">
                  <c:v>24659</c:v>
                </c:pt>
                <c:pt idx="5">
                  <c:v>25671</c:v>
                </c:pt>
                <c:pt idx="6">
                  <c:v>25341</c:v>
                </c:pt>
                <c:pt idx="7">
                  <c:v>25179</c:v>
                </c:pt>
                <c:pt idx="8">
                  <c:v>25330</c:v>
                </c:pt>
                <c:pt idx="9">
                  <c:v>25967</c:v>
                </c:pt>
                <c:pt idx="10">
                  <c:v>26313</c:v>
                </c:pt>
                <c:pt idx="11">
                  <c:v>26428</c:v>
                </c:pt>
                <c:pt idx="12">
                  <c:v>26038</c:v>
                </c:pt>
                <c:pt idx="13">
                  <c:v>26462</c:v>
                </c:pt>
                <c:pt idx="14">
                  <c:v>27077</c:v>
                </c:pt>
                <c:pt idx="15">
                  <c:v>27440</c:v>
                </c:pt>
                <c:pt idx="16">
                  <c:v>29927</c:v>
                </c:pt>
                <c:pt idx="17">
                  <c:v>29573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2B-420E-B067-5A5761E58F9C}"/>
            </c:ext>
          </c:extLst>
        </c:ser>
        <c:ser>
          <c:idx val="1"/>
          <c:order val="1"/>
          <c:tx>
            <c:strRef>
              <c:f>'[1]Figur 7.2a'!$C$3</c:f>
              <c:strCache>
                <c:ptCount val="1"/>
                <c:pt idx="0">
                  <c:v>Antall vekstforetak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'[1]Figur 7.2a'!$A$4:$A$21</c:f>
              <c:strCach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strCache>
            </c:strRef>
          </c:cat>
          <c:val>
            <c:numRef>
              <c:f>'[1]Figur 7.2a'!$C$4:$C$21</c:f>
              <c:numCache>
                <c:formatCode>General</c:formatCode>
                <c:ptCount val="18"/>
                <c:pt idx="0">
                  <c:v>1842</c:v>
                </c:pt>
                <c:pt idx="1">
                  <c:v>2005</c:v>
                </c:pt>
                <c:pt idx="2">
                  <c:v>2908</c:v>
                </c:pt>
                <c:pt idx="3">
                  <c:v>3491</c:v>
                </c:pt>
                <c:pt idx="4">
                  <c:v>4070</c:v>
                </c:pt>
                <c:pt idx="5">
                  <c:v>4064</c:v>
                </c:pt>
                <c:pt idx="6">
                  <c:v>2691</c:v>
                </c:pt>
                <c:pt idx="7">
                  <c:v>2074</c:v>
                </c:pt>
                <c:pt idx="8">
                  <c:v>2146</c:v>
                </c:pt>
                <c:pt idx="9">
                  <c:v>2617</c:v>
                </c:pt>
                <c:pt idx="10">
                  <c:v>2759</c:v>
                </c:pt>
                <c:pt idx="11">
                  <c:v>2493</c:v>
                </c:pt>
                <c:pt idx="12">
                  <c:v>2268</c:v>
                </c:pt>
                <c:pt idx="13">
                  <c:v>2379</c:v>
                </c:pt>
                <c:pt idx="14">
                  <c:v>2543</c:v>
                </c:pt>
                <c:pt idx="15">
                  <c:v>2558</c:v>
                </c:pt>
                <c:pt idx="16">
                  <c:v>2973</c:v>
                </c:pt>
                <c:pt idx="17">
                  <c:v>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2B-420E-B067-5A5761E58F9C}"/>
            </c:ext>
          </c:extLst>
        </c:ser>
        <c:ser>
          <c:idx val="2"/>
          <c:order val="2"/>
          <c:tx>
            <c:strRef>
              <c:f>'[1]Figur 7.2a'!$D$3</c:f>
              <c:strCache>
                <c:ptCount val="1"/>
                <c:pt idx="0">
                  <c:v>Antall streng definisjon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'[1]Figur 7.2a'!$A$4:$A$21</c:f>
              <c:strCach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strCache>
            </c:strRef>
          </c:cat>
          <c:val>
            <c:numRef>
              <c:f>'[1]Figur 7.2a'!$D$4:$D$21</c:f>
              <c:numCache>
                <c:formatCode>General</c:formatCode>
                <c:ptCount val="18"/>
                <c:pt idx="0">
                  <c:v>402</c:v>
                </c:pt>
                <c:pt idx="1">
                  <c:v>384</c:v>
                </c:pt>
                <c:pt idx="2">
                  <c:v>490</c:v>
                </c:pt>
                <c:pt idx="3">
                  <c:v>728</c:v>
                </c:pt>
                <c:pt idx="4">
                  <c:v>960</c:v>
                </c:pt>
                <c:pt idx="5">
                  <c:v>1029</c:v>
                </c:pt>
                <c:pt idx="6">
                  <c:v>647</c:v>
                </c:pt>
                <c:pt idx="7">
                  <c:v>456</c:v>
                </c:pt>
                <c:pt idx="8">
                  <c:v>481</c:v>
                </c:pt>
                <c:pt idx="9">
                  <c:v>669</c:v>
                </c:pt>
                <c:pt idx="10">
                  <c:v>691</c:v>
                </c:pt>
                <c:pt idx="11">
                  <c:v>542</c:v>
                </c:pt>
                <c:pt idx="12">
                  <c:v>432</c:v>
                </c:pt>
                <c:pt idx="13">
                  <c:v>460</c:v>
                </c:pt>
                <c:pt idx="14">
                  <c:v>527</c:v>
                </c:pt>
                <c:pt idx="15">
                  <c:v>680</c:v>
                </c:pt>
                <c:pt idx="16">
                  <c:v>725</c:v>
                </c:pt>
                <c:pt idx="17">
                  <c:v>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2B-420E-B067-5A5761E58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184175"/>
        <c:axId val="1926833216"/>
      </c:lineChart>
      <c:catAx>
        <c:axId val="11718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26833216"/>
        <c:crosses val="autoZero"/>
        <c:auto val="1"/>
        <c:lblAlgn val="ctr"/>
        <c:lblOffset val="100"/>
        <c:noMultiLvlLbl val="0"/>
      </c:catAx>
      <c:valAx>
        <c:axId val="192683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718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5230609197523618E-3"/>
          <c:y val="1.5748031496062992E-2"/>
          <c:w val="0.98934617385030954"/>
          <c:h val="0.925610081220162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'[1]F 7.1b'!$A$3</c:f>
              <c:strCache>
                <c:ptCount val="1"/>
                <c:pt idx="0">
                  <c:v>2016-2018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</c:spPr>
          <c:invertIfNegative val="0"/>
          <c:cat>
            <c:strRef>
              <c:f>'[1]F 7.1b'!$B$2:$I$2</c:f>
              <c:strCache>
                <c:ptCount val="8"/>
                <c:pt idx="0">
                  <c:v>FP-innovasjon (alle typer)</c:v>
                </c:pt>
                <c:pt idx="1">
                  <c:v>Vare- eller tjenesteproduksjon, inkl. utviklingsmetoder</c:v>
                </c:pt>
                <c:pt idx="2">
                  <c:v>Levering, distribusjon el. logistikk</c:v>
                </c:pt>
                <c:pt idx="3">
                  <c:v>Regnskapsføring el. andre adm. formål</c:v>
                </c:pt>
                <c:pt idx="4">
                  <c:v>Informasjonsbehandling el. kommunikasjon</c:v>
                </c:pt>
                <c:pt idx="5">
                  <c:v>Organisasjonsprosedyrer el. eksterne relasjoner</c:v>
                </c:pt>
                <c:pt idx="6">
                  <c:v>Ansvars- fordeling, beslutnings- taking eller HRM</c:v>
                </c:pt>
                <c:pt idx="7">
                  <c:v>Markedsføring, emballasje, produktplassering el. ettersalgs- tjenester</c:v>
                </c:pt>
              </c:strCache>
            </c:strRef>
          </c:cat>
          <c:val>
            <c:numRef>
              <c:f>'[1]F 7.1b'!$B$3:$I$3</c:f>
              <c:numCache>
                <c:formatCode>General</c:formatCode>
                <c:ptCount val="8"/>
                <c:pt idx="0">
                  <c:v>48</c:v>
                </c:pt>
                <c:pt idx="1">
                  <c:v>24</c:v>
                </c:pt>
                <c:pt idx="2">
                  <c:v>16</c:v>
                </c:pt>
                <c:pt idx="3">
                  <c:v>20</c:v>
                </c:pt>
                <c:pt idx="4">
                  <c:v>25</c:v>
                </c:pt>
                <c:pt idx="5">
                  <c:v>13</c:v>
                </c:pt>
                <c:pt idx="6">
                  <c:v>17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0-4EA9-8BE7-A16E0DC830EA}"/>
            </c:ext>
          </c:extLst>
        </c:ser>
        <c:ser>
          <c:idx val="1"/>
          <c:order val="1"/>
          <c:tx>
            <c:strRef>
              <c:f>'[1]F 7.1b'!$A$4</c:f>
              <c:strCache>
                <c:ptCount val="1"/>
                <c:pt idx="0">
                  <c:v>2018-2020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</c:spPr>
          <c:invertIfNegative val="0"/>
          <c:cat>
            <c:strRef>
              <c:f>'[1]F 7.1b'!$B$2:$I$2</c:f>
              <c:strCache>
                <c:ptCount val="8"/>
                <c:pt idx="0">
                  <c:v>FP-innovasjon (alle typer)</c:v>
                </c:pt>
                <c:pt idx="1">
                  <c:v>Vare- eller tjenesteproduksjon, inkl. utviklingsmetoder</c:v>
                </c:pt>
                <c:pt idx="2">
                  <c:v>Levering, distribusjon el. logistikk</c:v>
                </c:pt>
                <c:pt idx="3">
                  <c:v>Regnskapsføring el. andre adm. formål</c:v>
                </c:pt>
                <c:pt idx="4">
                  <c:v>Informasjonsbehandling el. kommunikasjon</c:v>
                </c:pt>
                <c:pt idx="5">
                  <c:v>Organisasjonsprosedyrer el. eksterne relasjoner</c:v>
                </c:pt>
                <c:pt idx="6">
                  <c:v>Ansvars- fordeling, beslutnings- taking eller HRM</c:v>
                </c:pt>
                <c:pt idx="7">
                  <c:v>Markedsføring, emballasje, produktplassering el. ettersalgs- tjenester</c:v>
                </c:pt>
              </c:strCache>
            </c:strRef>
          </c:cat>
          <c:val>
            <c:numRef>
              <c:f>'[1]F 7.1b'!$B$4:$I$4</c:f>
              <c:numCache>
                <c:formatCode>General</c:formatCode>
                <c:ptCount val="8"/>
                <c:pt idx="0">
                  <c:v>48</c:v>
                </c:pt>
                <c:pt idx="1">
                  <c:v>23</c:v>
                </c:pt>
                <c:pt idx="2">
                  <c:v>15</c:v>
                </c:pt>
                <c:pt idx="3">
                  <c:v>20</c:v>
                </c:pt>
                <c:pt idx="4">
                  <c:v>27</c:v>
                </c:pt>
                <c:pt idx="5">
                  <c:v>14</c:v>
                </c:pt>
                <c:pt idx="6">
                  <c:v>15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0-4EA9-8BE7-A16E0DC830EA}"/>
            </c:ext>
          </c:extLst>
        </c:ser>
        <c:ser>
          <c:idx val="2"/>
          <c:order val="2"/>
          <c:tx>
            <c:strRef>
              <c:f>'[1]F 7.1b'!$A$5</c:f>
              <c:strCache>
                <c:ptCount val="1"/>
                <c:pt idx="0">
                  <c:v>2020-2022</c:v>
                </c:pt>
              </c:strCache>
            </c:strRef>
          </c:tx>
          <c:invertIfNegative val="0"/>
          <c:cat>
            <c:strRef>
              <c:f>'[1]F 7.1b'!$B$2:$I$2</c:f>
              <c:strCache>
                <c:ptCount val="8"/>
                <c:pt idx="0">
                  <c:v>FP-innovasjon (alle typer)</c:v>
                </c:pt>
                <c:pt idx="1">
                  <c:v>Vare- eller tjenesteproduksjon, inkl. utviklingsmetoder</c:v>
                </c:pt>
                <c:pt idx="2">
                  <c:v>Levering, distribusjon el. logistikk</c:v>
                </c:pt>
                <c:pt idx="3">
                  <c:v>Regnskapsføring el. andre adm. formål</c:v>
                </c:pt>
                <c:pt idx="4">
                  <c:v>Informasjonsbehandling el. kommunikasjon</c:v>
                </c:pt>
                <c:pt idx="5">
                  <c:v>Organisasjonsprosedyrer el. eksterne relasjoner</c:v>
                </c:pt>
                <c:pt idx="6">
                  <c:v>Ansvars- fordeling, beslutnings- taking eller HRM</c:v>
                </c:pt>
                <c:pt idx="7">
                  <c:v>Markedsføring, emballasje, produktplassering el. ettersalgs- tjenester</c:v>
                </c:pt>
              </c:strCache>
            </c:strRef>
          </c:cat>
          <c:val>
            <c:numRef>
              <c:f>'[1]F 7.1b'!$B$5:$I$5</c:f>
              <c:numCache>
                <c:formatCode>General</c:formatCode>
                <c:ptCount val="8"/>
                <c:pt idx="0">
                  <c:v>42</c:v>
                </c:pt>
                <c:pt idx="1">
                  <c:v>20</c:v>
                </c:pt>
                <c:pt idx="2">
                  <c:v>13</c:v>
                </c:pt>
                <c:pt idx="3">
                  <c:v>18</c:v>
                </c:pt>
                <c:pt idx="4">
                  <c:v>23</c:v>
                </c:pt>
                <c:pt idx="5">
                  <c:v>12</c:v>
                </c:pt>
                <c:pt idx="6">
                  <c:v>15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00-4EA9-8BE7-A16E0DC8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75200"/>
        <c:axId val="90392064"/>
      </c:barChart>
      <c:catAx>
        <c:axId val="90275200"/>
        <c:scaling>
          <c:orientation val="maxMin"/>
        </c:scaling>
        <c:delete val="0"/>
        <c:axPos val="l"/>
        <c:majorGridlines>
          <c:spPr>
            <a:ln w="12700">
              <a:solidFill>
                <a:srgbClr val="D9D9D9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90392064"/>
        <c:crosses val="autoZero"/>
        <c:auto val="0"/>
        <c:lblAlgn val="ctr"/>
        <c:lblOffset val="0"/>
        <c:noMultiLvlLbl val="0"/>
      </c:catAx>
      <c:valAx>
        <c:axId val="90392064"/>
        <c:scaling>
          <c:orientation val="minMax"/>
        </c:scaling>
        <c:delete val="0"/>
        <c:axPos val="b"/>
        <c:majorGridlines>
          <c:spPr>
            <a:ln w="12700"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Prosent av alle foretak</a:t>
                </a:r>
              </a:p>
            </c:rich>
          </c:tx>
          <c:overlay val="0"/>
        </c:title>
        <c:numFmt formatCode="###\ ###\ ##0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902752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3810261228461658"/>
          <c:y val="0.58897023836932672"/>
          <c:w val="0.11715131788668355"/>
          <c:h val="0.19632822213012846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</c:spPr>
      <c:txPr>
        <a:bodyPr/>
        <a:lstStyle/>
        <a:p>
          <a:pPr algn="l">
            <a:defRPr sz="800" b="0" cap="none">
              <a:solidFill>
                <a:srgbClr val="000000"/>
              </a:solidFill>
              <a:latin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'[1]Figur 7.2b'!$B$3</c:f>
              <c:strCache>
                <c:ptCount val="1"/>
                <c:pt idx="0">
                  <c:v>Andel vekstforetak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'[1]Figur 7.2b'!$B$4:$B$21</c:f>
              <c:numCache>
                <c:formatCode>General</c:formatCode>
                <c:ptCount val="18"/>
                <c:pt idx="0">
                  <c:v>7.9427364063645381E-2</c:v>
                </c:pt>
                <c:pt idx="1">
                  <c:v>8.6713952080269871E-2</c:v>
                </c:pt>
                <c:pt idx="2">
                  <c:v>0.11544263596665344</c:v>
                </c:pt>
                <c:pt idx="3">
                  <c:v>0.14505339261229069</c:v>
                </c:pt>
                <c:pt idx="4">
                  <c:v>0.16505129972829394</c:v>
                </c:pt>
                <c:pt idx="5">
                  <c:v>0.15831093451754899</c:v>
                </c:pt>
                <c:pt idx="6">
                  <c:v>0.1061915472948976</c:v>
                </c:pt>
                <c:pt idx="7">
                  <c:v>8.2370229159219988E-2</c:v>
                </c:pt>
                <c:pt idx="8">
                  <c:v>8.4721673904461114E-2</c:v>
                </c:pt>
                <c:pt idx="9">
                  <c:v>0.10078176146647669</c:v>
                </c:pt>
                <c:pt idx="10">
                  <c:v>0.1048531144301296</c:v>
                </c:pt>
                <c:pt idx="11">
                  <c:v>9.4331769335553206E-2</c:v>
                </c:pt>
                <c:pt idx="12">
                  <c:v>8.7103464167754815E-2</c:v>
                </c:pt>
                <c:pt idx="13">
                  <c:v>8.9902501700551737E-2</c:v>
                </c:pt>
                <c:pt idx="14">
                  <c:v>9.3917346825719242E-2</c:v>
                </c:pt>
                <c:pt idx="15">
                  <c:v>9.3221574344023325E-2</c:v>
                </c:pt>
                <c:pt idx="16">
                  <c:v>9.934173154676379E-2</c:v>
                </c:pt>
                <c:pt idx="17">
                  <c:v>7.7942718019815366E-2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B1-4F3F-B75D-62C220B3F617}"/>
            </c:ext>
          </c:extLst>
        </c:ser>
        <c:ser>
          <c:idx val="1"/>
          <c:order val="1"/>
          <c:tx>
            <c:strRef>
              <c:f>'[1]Figur 7.2b'!$C$3</c:f>
              <c:strCache>
                <c:ptCount val="1"/>
                <c:pt idx="0">
                  <c:v>Andel streng definisjon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'[1]Figur 7.2b'!$C$4:$C$21</c:f>
              <c:numCache>
                <c:formatCode>General</c:formatCode>
                <c:ptCount val="18"/>
                <c:pt idx="0">
                  <c:v>1.7334310723987754E-2</c:v>
                </c:pt>
                <c:pt idx="1">
                  <c:v>1.6607559899662658E-2</c:v>
                </c:pt>
                <c:pt idx="2">
                  <c:v>1.945216355696705E-2</c:v>
                </c:pt>
                <c:pt idx="3">
                  <c:v>3.0248888519549592E-2</c:v>
                </c:pt>
                <c:pt idx="4">
                  <c:v>3.8931019100531247E-2</c:v>
                </c:pt>
                <c:pt idx="5">
                  <c:v>4.0084141638424685E-2</c:v>
                </c:pt>
                <c:pt idx="6">
                  <c:v>2.5531746971311314E-2</c:v>
                </c:pt>
                <c:pt idx="7">
                  <c:v>1.8110330036935542E-2</c:v>
                </c:pt>
                <c:pt idx="8">
                  <c:v>1.8989340702724043E-2</c:v>
                </c:pt>
                <c:pt idx="9">
                  <c:v>2.576346901836947E-2</c:v>
                </c:pt>
                <c:pt idx="10">
                  <c:v>2.6260783643066166E-2</c:v>
                </c:pt>
                <c:pt idx="11">
                  <c:v>2.0508551536249434E-2</c:v>
                </c:pt>
                <c:pt idx="12">
                  <c:v>1.6591136031953301E-2</c:v>
                </c:pt>
                <c:pt idx="13">
                  <c:v>1.7383417731086086E-2</c:v>
                </c:pt>
                <c:pt idx="14">
                  <c:v>1.9463012889167929E-2</c:v>
                </c:pt>
                <c:pt idx="15">
                  <c:v>2.478134110787172E-2</c:v>
                </c:pt>
                <c:pt idx="16">
                  <c:v>2.422561566478431E-2</c:v>
                </c:pt>
                <c:pt idx="17">
                  <c:v>1.9477225847901802E-2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1-4F3F-B75D-62C220B3F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162576"/>
        <c:axId val="1714676640"/>
      </c:lineChart>
      <c:catAx>
        <c:axId val="1925162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14676640"/>
        <c:crosses val="autoZero"/>
        <c:auto val="1"/>
        <c:lblAlgn val="ctr"/>
        <c:lblOffset val="100"/>
        <c:noMultiLvlLbl val="0"/>
      </c:catAx>
      <c:valAx>
        <c:axId val="1714676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2516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5055066136534914"/>
          <c:y val="4.0571686132557024E-2"/>
          <c:w val="0.39840977798567256"/>
          <c:h val="0.78949422761035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'[1]Figur 7.2c'!$B$3</c:f>
              <c:strCache>
                <c:ptCount val="1"/>
                <c:pt idx="0">
                  <c:v>Streng definisjon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'[1]Figur 7.2c'!$A$4:$A$18</c:f>
              <c:strCache>
                <c:ptCount val="15"/>
                <c:pt idx="0">
                  <c:v>Annen tjenesteyting (S)</c:v>
                </c:pt>
                <c:pt idx="1">
                  <c:v>Kulturell virksomhet, underholdning og fritidsaktiviteter (R)</c:v>
                </c:pt>
                <c:pt idx="2">
                  <c:v>Forretningsmessig tjenesteyting (N)</c:v>
                </c:pt>
                <c:pt idx="3">
                  <c:v>Faglig, vitenskapelig og teknisk tjenesteyting (M)</c:v>
                </c:pt>
                <c:pt idx="4">
                  <c:v>Omsetning og drift av fast eiendom (L)</c:v>
                </c:pt>
                <c:pt idx="5">
                  <c:v>Informasjon og kommunikasjon (J)</c:v>
                </c:pt>
                <c:pt idx="6">
                  <c:v>Overnattings- og serveringsvirksomhet (I)</c:v>
                </c:pt>
                <c:pt idx="7">
                  <c:v>Transport og lagring (H)</c:v>
                </c:pt>
                <c:pt idx="8">
                  <c:v>Varehandel, reparasjon av motorvogner (G)</c:v>
                </c:pt>
                <c:pt idx="9">
                  <c:v>Bygge- og anleggsvirksomhet (F)</c:v>
                </c:pt>
                <c:pt idx="10">
                  <c:v>Vannforsyning, avløps- og renovasjonsvirksomhet (E)</c:v>
                </c:pt>
                <c:pt idx="11">
                  <c:v>Elektrisitets-, gass-, damp- og varmtvannsforsyning (D)</c:v>
                </c:pt>
                <c:pt idx="12">
                  <c:v>Industri (C)</c:v>
                </c:pt>
                <c:pt idx="13">
                  <c:v>Bergverksdrift og utvinning (B)</c:v>
                </c:pt>
                <c:pt idx="14">
                  <c:v>Jordbruk, skogbruk og fiske (A)</c:v>
                </c:pt>
              </c:strCache>
            </c:strRef>
          </c:cat>
          <c:val>
            <c:numRef>
              <c:f>'[1]Figur 7.2c'!$B$4:$B$18</c:f>
              <c:numCache>
                <c:formatCode>General</c:formatCode>
                <c:ptCount val="15"/>
                <c:pt idx="0">
                  <c:v>5.9608288390576216E-3</c:v>
                </c:pt>
                <c:pt idx="1">
                  <c:v>1.4705882352941176E-2</c:v>
                </c:pt>
                <c:pt idx="2">
                  <c:v>4.7221350078492937E-2</c:v>
                </c:pt>
                <c:pt idx="3">
                  <c:v>2.8409361742695077E-2</c:v>
                </c:pt>
                <c:pt idx="4">
                  <c:v>1.8538713195201745E-2</c:v>
                </c:pt>
                <c:pt idx="5">
                  <c:v>4.2223211635500149E-2</c:v>
                </c:pt>
                <c:pt idx="6">
                  <c:v>1.3915947676036738E-2</c:v>
                </c:pt>
                <c:pt idx="7">
                  <c:v>2.516522623284189E-2</c:v>
                </c:pt>
                <c:pt idx="8">
                  <c:v>1.1249363312231682E-2</c:v>
                </c:pt>
                <c:pt idx="9">
                  <c:v>2.7219352295595526E-2</c:v>
                </c:pt>
                <c:pt idx="10">
                  <c:v>2.7611044417767107E-2</c:v>
                </c:pt>
                <c:pt idx="11">
                  <c:v>1.0167768174885612E-2</c:v>
                </c:pt>
                <c:pt idx="12">
                  <c:v>1.8614774868429603E-2</c:v>
                </c:pt>
                <c:pt idx="13">
                  <c:v>3.9878849066128215E-2</c:v>
                </c:pt>
                <c:pt idx="14">
                  <c:v>2.0579268292682928E-2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C-4B4B-A195-69CFE1FAAEA6}"/>
            </c:ext>
          </c:extLst>
        </c:ser>
        <c:ser>
          <c:idx val="1"/>
          <c:order val="1"/>
          <c:tx>
            <c:strRef>
              <c:f>'[1]Figur 7.2c'!$C$3</c:f>
              <c:strCache>
                <c:ptCount val="1"/>
                <c:pt idx="0">
                  <c:v>Vekstforetak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'[1]Figur 7.2c'!$A$4:$A$18</c:f>
              <c:strCache>
                <c:ptCount val="15"/>
                <c:pt idx="0">
                  <c:v>Annen tjenesteyting (S)</c:v>
                </c:pt>
                <c:pt idx="1">
                  <c:v>Kulturell virksomhet, underholdning og fritidsaktiviteter (R)</c:v>
                </c:pt>
                <c:pt idx="2">
                  <c:v>Forretningsmessig tjenesteyting (N)</c:v>
                </c:pt>
                <c:pt idx="3">
                  <c:v>Faglig, vitenskapelig og teknisk tjenesteyting (M)</c:v>
                </c:pt>
                <c:pt idx="4">
                  <c:v>Omsetning og drift av fast eiendom (L)</c:v>
                </c:pt>
                <c:pt idx="5">
                  <c:v>Informasjon og kommunikasjon (J)</c:v>
                </c:pt>
                <c:pt idx="6">
                  <c:v>Overnattings- og serveringsvirksomhet (I)</c:v>
                </c:pt>
                <c:pt idx="7">
                  <c:v>Transport og lagring (H)</c:v>
                </c:pt>
                <c:pt idx="8">
                  <c:v>Varehandel, reparasjon av motorvogner (G)</c:v>
                </c:pt>
                <c:pt idx="9">
                  <c:v>Bygge- og anleggsvirksomhet (F)</c:v>
                </c:pt>
                <c:pt idx="10">
                  <c:v>Vannforsyning, avløps- og renovasjonsvirksomhet (E)</c:v>
                </c:pt>
                <c:pt idx="11">
                  <c:v>Elektrisitets-, gass-, damp- og varmtvannsforsyning (D)</c:v>
                </c:pt>
                <c:pt idx="12">
                  <c:v>Industri (C)</c:v>
                </c:pt>
                <c:pt idx="13">
                  <c:v>Bergverksdrift og utvinning (B)</c:v>
                </c:pt>
                <c:pt idx="14">
                  <c:v>Jordbruk, skogbruk og fiske (A)</c:v>
                </c:pt>
              </c:strCache>
            </c:strRef>
          </c:cat>
          <c:val>
            <c:numRef>
              <c:f>'[1]Figur 7.2c'!$C$4:$C$18</c:f>
              <c:numCache>
                <c:formatCode>General</c:formatCode>
                <c:ptCount val="15"/>
                <c:pt idx="0">
                  <c:v>3.0655691172296339E-2</c:v>
                </c:pt>
                <c:pt idx="1">
                  <c:v>0.1166584280771132</c:v>
                </c:pt>
                <c:pt idx="2">
                  <c:v>0.13331240188383045</c:v>
                </c:pt>
                <c:pt idx="3">
                  <c:v>0.10439010439010439</c:v>
                </c:pt>
                <c:pt idx="4">
                  <c:v>9.8146128680479824E-2</c:v>
                </c:pt>
                <c:pt idx="5">
                  <c:v>0.13446126447016918</c:v>
                </c:pt>
                <c:pt idx="6">
                  <c:v>6.4808556319828237E-2</c:v>
                </c:pt>
                <c:pt idx="7">
                  <c:v>9.5322826639552619E-2</c:v>
                </c:pt>
                <c:pt idx="8">
                  <c:v>6.0088772465982682E-2</c:v>
                </c:pt>
                <c:pt idx="9">
                  <c:v>0.12151200182568826</c:v>
                </c:pt>
                <c:pt idx="10">
                  <c:v>0.10264105642256903</c:v>
                </c:pt>
                <c:pt idx="11">
                  <c:v>9.9135739705134729E-2</c:v>
                </c:pt>
                <c:pt idx="12">
                  <c:v>9.5932687934507183E-2</c:v>
                </c:pt>
                <c:pt idx="13">
                  <c:v>0.16759212518929834</c:v>
                </c:pt>
                <c:pt idx="14">
                  <c:v>0.13967225609756098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DC-4B4B-A195-69CFE1FAA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86959"/>
        <c:axId val="116837887"/>
      </c:barChart>
      <c:catAx>
        <c:axId val="1171869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837887"/>
        <c:crosses val="autoZero"/>
        <c:auto val="1"/>
        <c:lblAlgn val="ctr"/>
        <c:lblOffset val="100"/>
        <c:noMultiLvlLbl val="0"/>
      </c:catAx>
      <c:valAx>
        <c:axId val="116837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7186959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'[1]Figur 7.2d'!$C$3</c:f>
              <c:strCache>
                <c:ptCount val="1"/>
                <c:pt idx="0">
                  <c:v>Sysselsetting i næringsrettet virksomhet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'[1]Figur 7.2d'!$A$4:$A$14</c:f>
              <c:strCache>
                <c:ptCount val="11"/>
                <c:pt idx="0">
                  <c:v>Troms og Finnmark</c:v>
                </c:pt>
                <c:pt idx="1">
                  <c:v>Trøndelag</c:v>
                </c:pt>
                <c:pt idx="2">
                  <c:v>Vestland</c:v>
                </c:pt>
                <c:pt idx="3">
                  <c:v>Agder</c:v>
                </c:pt>
                <c:pt idx="4">
                  <c:v>Vestfold og Telema</c:v>
                </c:pt>
                <c:pt idx="5">
                  <c:v>Innlandet</c:v>
                </c:pt>
                <c:pt idx="6">
                  <c:v>Viken</c:v>
                </c:pt>
                <c:pt idx="7">
                  <c:v>Nordland</c:v>
                </c:pt>
                <c:pt idx="8">
                  <c:v>Møre og Romsdal</c:v>
                </c:pt>
                <c:pt idx="9">
                  <c:v>Rogaland</c:v>
                </c:pt>
                <c:pt idx="10">
                  <c:v>Oslo</c:v>
                </c:pt>
              </c:strCache>
            </c:strRef>
          </c:cat>
          <c:val>
            <c:numRef>
              <c:f>'[1]Figur 7.2d'!$C$4:$C$14</c:f>
              <c:numCache>
                <c:formatCode>General</c:formatCode>
                <c:ptCount val="11"/>
                <c:pt idx="0">
                  <c:v>3.9249092339272595E-2</c:v>
                </c:pt>
                <c:pt idx="1">
                  <c:v>8.4449651699221195E-2</c:v>
                </c:pt>
                <c:pt idx="2">
                  <c:v>0.1152114961697544</c:v>
                </c:pt>
                <c:pt idx="3">
                  <c:v>4.9634337330898733E-2</c:v>
                </c:pt>
                <c:pt idx="4">
                  <c:v>6.6125770950604831E-2</c:v>
                </c:pt>
                <c:pt idx="5">
                  <c:v>5.9131999971654053E-2</c:v>
                </c:pt>
                <c:pt idx="6">
                  <c:v>0.20190343009536046</c:v>
                </c:pt>
                <c:pt idx="7">
                  <c:v>3.9879789578613933E-2</c:v>
                </c:pt>
                <c:pt idx="8">
                  <c:v>4.8088302337831679E-2</c:v>
                </c:pt>
                <c:pt idx="9">
                  <c:v>0.10032692321320165</c:v>
                </c:pt>
                <c:pt idx="10">
                  <c:v>0.19599920631358644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F-4D9B-B16B-41B5D4C190BF}"/>
            </c:ext>
          </c:extLst>
        </c:ser>
        <c:ser>
          <c:idx val="0"/>
          <c:order val="1"/>
          <c:tx>
            <c:strRef>
              <c:f>'[1]Figur 7.2d'!$B$3</c:f>
              <c:strCache>
                <c:ptCount val="1"/>
                <c:pt idx="0">
                  <c:v>Sysselsetting i vekstforetak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'[1]Figur 7.2d'!$A$4:$A$14</c:f>
              <c:strCache>
                <c:ptCount val="11"/>
                <c:pt idx="0">
                  <c:v>Troms og Finnmark</c:v>
                </c:pt>
                <c:pt idx="1">
                  <c:v>Trøndelag</c:v>
                </c:pt>
                <c:pt idx="2">
                  <c:v>Vestland</c:v>
                </c:pt>
                <c:pt idx="3">
                  <c:v>Agder</c:v>
                </c:pt>
                <c:pt idx="4">
                  <c:v>Vestfold og Telema</c:v>
                </c:pt>
                <c:pt idx="5">
                  <c:v>Innlandet</c:v>
                </c:pt>
                <c:pt idx="6">
                  <c:v>Viken</c:v>
                </c:pt>
                <c:pt idx="7">
                  <c:v>Nordland</c:v>
                </c:pt>
                <c:pt idx="8">
                  <c:v>Møre og Romsdal</c:v>
                </c:pt>
                <c:pt idx="9">
                  <c:v>Rogaland</c:v>
                </c:pt>
                <c:pt idx="10">
                  <c:v>Oslo</c:v>
                </c:pt>
              </c:strCache>
            </c:strRef>
          </c:cat>
          <c:val>
            <c:numRef>
              <c:f>'[1]Figur 7.2d'!$B$4:$B$14</c:f>
              <c:numCache>
                <c:formatCode>General</c:formatCode>
                <c:ptCount val="11"/>
                <c:pt idx="0">
                  <c:v>2.0330295307618103E-2</c:v>
                </c:pt>
                <c:pt idx="1">
                  <c:v>8.4157631779764736E-2</c:v>
                </c:pt>
                <c:pt idx="2">
                  <c:v>0.10561098872618893</c:v>
                </c:pt>
                <c:pt idx="3">
                  <c:v>4.4893669099966886E-2</c:v>
                </c:pt>
                <c:pt idx="4">
                  <c:v>5.6772205664262165E-2</c:v>
                </c:pt>
                <c:pt idx="5">
                  <c:v>3.2806358256662782E-2</c:v>
                </c:pt>
                <c:pt idx="6">
                  <c:v>0.1921227304796049</c:v>
                </c:pt>
                <c:pt idx="7">
                  <c:v>2.8465293075893051E-2</c:v>
                </c:pt>
                <c:pt idx="8">
                  <c:v>4.4303341828286755E-2</c:v>
                </c:pt>
                <c:pt idx="9">
                  <c:v>0.14097303212244253</c:v>
                </c:pt>
                <c:pt idx="10">
                  <c:v>0.24798064878406981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9F-4D9B-B16B-41B5D4C19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32382896"/>
        <c:axId val="180106015"/>
      </c:barChart>
      <c:catAx>
        <c:axId val="1932382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0106015"/>
        <c:crosses val="autoZero"/>
        <c:auto val="1"/>
        <c:lblAlgn val="ctr"/>
        <c:lblOffset val="100"/>
        <c:noMultiLvlLbl val="0"/>
      </c:catAx>
      <c:valAx>
        <c:axId val="180106015"/>
        <c:scaling>
          <c:orientation val="minMax"/>
          <c:max val="0.2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3238289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'[1]Figur 7.2e'!$B$4</c:f>
              <c:strCache>
                <c:ptCount val="1"/>
                <c:pt idx="0">
                  <c:v>Alle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'[1]Figur 7.2e'!$A$5:$A$22</c:f>
              <c:strCach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strCache>
            </c:strRef>
          </c:cat>
          <c:val>
            <c:numRef>
              <c:f>'[1]Figur 7.2e'!$B$5:$B$22</c:f>
              <c:numCache>
                <c:formatCode>General</c:formatCode>
                <c:ptCount val="18"/>
                <c:pt idx="0">
                  <c:v>36.457630000000002</c:v>
                </c:pt>
                <c:pt idx="1">
                  <c:v>36.75459</c:v>
                </c:pt>
                <c:pt idx="2">
                  <c:v>37.165520000000001</c:v>
                </c:pt>
                <c:pt idx="3">
                  <c:v>36.94032</c:v>
                </c:pt>
                <c:pt idx="4">
                  <c:v>37.067599999999999</c:v>
                </c:pt>
                <c:pt idx="5">
                  <c:v>37.107109999999999</c:v>
                </c:pt>
                <c:pt idx="6">
                  <c:v>37.415379999999999</c:v>
                </c:pt>
                <c:pt idx="7">
                  <c:v>37.58325</c:v>
                </c:pt>
                <c:pt idx="8">
                  <c:v>37.67324</c:v>
                </c:pt>
                <c:pt idx="9">
                  <c:v>37.73724</c:v>
                </c:pt>
                <c:pt idx="10">
                  <c:v>37.890009999999997</c:v>
                </c:pt>
                <c:pt idx="11">
                  <c:v>38.077939999999998</c:v>
                </c:pt>
                <c:pt idx="12">
                  <c:v>38.191540000000003</c:v>
                </c:pt>
                <c:pt idx="13">
                  <c:v>38.298160000000003</c:v>
                </c:pt>
                <c:pt idx="14">
                  <c:v>38.360059999999997</c:v>
                </c:pt>
                <c:pt idx="15">
                  <c:v>38.53342</c:v>
                </c:pt>
                <c:pt idx="16">
                  <c:v>38.771210000000004</c:v>
                </c:pt>
                <c:pt idx="17">
                  <c:v>39.041040000000002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8-4065-8D4D-388ED6D0E7F8}"/>
            </c:ext>
          </c:extLst>
        </c:ser>
        <c:ser>
          <c:idx val="1"/>
          <c:order val="1"/>
          <c:tx>
            <c:strRef>
              <c:f>'[1]Figur 7.2e'!$C$4</c:f>
              <c:strCache>
                <c:ptCount val="1"/>
                <c:pt idx="0">
                  <c:v>Vekstforetak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'[1]Figur 7.2e'!$A$5:$A$22</c:f>
              <c:strCach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strCache>
            </c:strRef>
          </c:cat>
          <c:val>
            <c:numRef>
              <c:f>'[1]Figur 7.2e'!$C$5:$C$22</c:f>
              <c:numCache>
                <c:formatCode>General</c:formatCode>
                <c:ptCount val="18"/>
                <c:pt idx="0">
                  <c:v>35.67953</c:v>
                </c:pt>
                <c:pt idx="1">
                  <c:v>36.160789999999999</c:v>
                </c:pt>
                <c:pt idx="2">
                  <c:v>37.321570000000001</c:v>
                </c:pt>
                <c:pt idx="3">
                  <c:v>37.423070000000003</c:v>
                </c:pt>
                <c:pt idx="4">
                  <c:v>37.257840000000002</c:v>
                </c:pt>
                <c:pt idx="5">
                  <c:v>37.114350000000002</c:v>
                </c:pt>
                <c:pt idx="6">
                  <c:v>36.685609999999997</c:v>
                </c:pt>
                <c:pt idx="7">
                  <c:v>36.394329999999997</c:v>
                </c:pt>
                <c:pt idx="8">
                  <c:v>36.474150000000002</c:v>
                </c:pt>
                <c:pt idx="9">
                  <c:v>37.234789999999997</c:v>
                </c:pt>
                <c:pt idx="10">
                  <c:v>37.317860000000003</c:v>
                </c:pt>
                <c:pt idx="11">
                  <c:v>37.376300000000001</c:v>
                </c:pt>
                <c:pt idx="12">
                  <c:v>37.608820000000001</c:v>
                </c:pt>
                <c:pt idx="13">
                  <c:v>37.824440000000003</c:v>
                </c:pt>
                <c:pt idx="14">
                  <c:v>37.680660000000003</c:v>
                </c:pt>
                <c:pt idx="15">
                  <c:v>38.086309999999997</c:v>
                </c:pt>
                <c:pt idx="16">
                  <c:v>38.649120000000003</c:v>
                </c:pt>
                <c:pt idx="17">
                  <c:v>38.503749999999997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8-4065-8D4D-388ED6D0E7F8}"/>
            </c:ext>
          </c:extLst>
        </c:ser>
        <c:ser>
          <c:idx val="2"/>
          <c:order val="2"/>
          <c:tx>
            <c:strRef>
              <c:f>'[1]Figur 7.2e'!$D$4</c:f>
              <c:strCache>
                <c:ptCount val="1"/>
                <c:pt idx="0">
                  <c:v>Streng definisjon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'[1]Figur 7.2e'!$A$5:$A$22</c:f>
              <c:strCach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strCache>
            </c:strRef>
          </c:cat>
          <c:val>
            <c:numRef>
              <c:f>'[1]Figur 7.2e'!$D$5:$D$22</c:f>
              <c:numCache>
                <c:formatCode>General</c:formatCode>
                <c:ptCount val="18"/>
                <c:pt idx="0">
                  <c:v>34.659460000000003</c:v>
                </c:pt>
                <c:pt idx="1">
                  <c:v>35.512309999999999</c:v>
                </c:pt>
                <c:pt idx="2">
                  <c:v>35.985869999999998</c:v>
                </c:pt>
                <c:pt idx="3">
                  <c:v>35.67897</c:v>
                </c:pt>
                <c:pt idx="4">
                  <c:v>35.803579999999997</c:v>
                </c:pt>
                <c:pt idx="5">
                  <c:v>36.215139999999998</c:v>
                </c:pt>
                <c:pt idx="6">
                  <c:v>35.950650000000003</c:v>
                </c:pt>
                <c:pt idx="7">
                  <c:v>35.365189999999998</c:v>
                </c:pt>
                <c:pt idx="8">
                  <c:v>35.649450000000002</c:v>
                </c:pt>
                <c:pt idx="9">
                  <c:v>35.90849</c:v>
                </c:pt>
                <c:pt idx="10">
                  <c:v>36.40652</c:v>
                </c:pt>
                <c:pt idx="11">
                  <c:v>36.342950000000002</c:v>
                </c:pt>
                <c:pt idx="12">
                  <c:v>36.762090000000001</c:v>
                </c:pt>
                <c:pt idx="13">
                  <c:v>37.367519999999999</c:v>
                </c:pt>
                <c:pt idx="14">
                  <c:v>37.274239999999999</c:v>
                </c:pt>
                <c:pt idx="15">
                  <c:v>37.139960000000002</c:v>
                </c:pt>
                <c:pt idx="16">
                  <c:v>37.849040000000002</c:v>
                </c:pt>
                <c:pt idx="17">
                  <c:v>37.772950000000002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88-4065-8D4D-388ED6D0E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75807"/>
        <c:axId val="180104095"/>
      </c:lineChart>
      <c:catAx>
        <c:axId val="11127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0104095"/>
        <c:crosses val="autoZero"/>
        <c:auto val="1"/>
        <c:lblAlgn val="ctr"/>
        <c:lblOffset val="100"/>
        <c:noMultiLvlLbl val="0"/>
      </c:catAx>
      <c:valAx>
        <c:axId val="18010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27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'[1]Figur 7.2f'!$B$4</c:f>
              <c:strCache>
                <c:ptCount val="1"/>
                <c:pt idx="0">
                  <c:v>Alle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'[1]Figur 7.2f'!$A$5:$A$22</c:f>
              <c:strCach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strCache>
            </c:strRef>
          </c:cat>
          <c:val>
            <c:numRef>
              <c:f>'[1]Figur 7.2f'!$B$5:$B$22</c:f>
              <c:numCache>
                <c:formatCode>General</c:formatCode>
                <c:ptCount val="18"/>
                <c:pt idx="0">
                  <c:v>0.3663883</c:v>
                </c:pt>
                <c:pt idx="1">
                  <c:v>0.36450500000000002</c:v>
                </c:pt>
                <c:pt idx="2">
                  <c:v>0.37987110000000002</c:v>
                </c:pt>
                <c:pt idx="3">
                  <c:v>0.35449249999999999</c:v>
                </c:pt>
                <c:pt idx="4">
                  <c:v>0.34928969999999998</c:v>
                </c:pt>
                <c:pt idx="5">
                  <c:v>0.34686660000000002</c:v>
                </c:pt>
                <c:pt idx="6">
                  <c:v>0.34614260000000002</c:v>
                </c:pt>
                <c:pt idx="7">
                  <c:v>0.34581899999999999</c:v>
                </c:pt>
                <c:pt idx="8">
                  <c:v>0.33981299999999998</c:v>
                </c:pt>
                <c:pt idx="9">
                  <c:v>0.33744960000000002</c:v>
                </c:pt>
                <c:pt idx="10">
                  <c:v>0.33716600000000002</c:v>
                </c:pt>
                <c:pt idx="11">
                  <c:v>0.33495819999999998</c:v>
                </c:pt>
                <c:pt idx="12">
                  <c:v>0.337868</c:v>
                </c:pt>
                <c:pt idx="13">
                  <c:v>0.33502999999999999</c:v>
                </c:pt>
                <c:pt idx="14">
                  <c:v>0.33141579999999998</c:v>
                </c:pt>
                <c:pt idx="15">
                  <c:v>0.32681199999999999</c:v>
                </c:pt>
                <c:pt idx="16">
                  <c:v>0.36486410000000002</c:v>
                </c:pt>
                <c:pt idx="17">
                  <c:v>0.36161529999999997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D-4806-BE64-81DE54591E7A}"/>
            </c:ext>
          </c:extLst>
        </c:ser>
        <c:ser>
          <c:idx val="1"/>
          <c:order val="1"/>
          <c:tx>
            <c:strRef>
              <c:f>'[1]Figur 7.2f'!$C$4</c:f>
              <c:strCache>
                <c:ptCount val="1"/>
                <c:pt idx="0">
                  <c:v>Vekstforetak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'[1]Figur 7.2f'!$A$5:$A$22</c:f>
              <c:strCach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strCache>
            </c:strRef>
          </c:cat>
          <c:val>
            <c:numRef>
              <c:f>'[1]Figur 7.2f'!$C$5:$C$22</c:f>
              <c:numCache>
                <c:formatCode>General</c:formatCode>
                <c:ptCount val="18"/>
                <c:pt idx="0">
                  <c:v>0.326957</c:v>
                </c:pt>
                <c:pt idx="1">
                  <c:v>0.30524400000000002</c:v>
                </c:pt>
                <c:pt idx="2">
                  <c:v>0.3403504</c:v>
                </c:pt>
                <c:pt idx="3">
                  <c:v>0.2634262</c:v>
                </c:pt>
                <c:pt idx="4">
                  <c:v>0.27632879999999999</c:v>
                </c:pt>
                <c:pt idx="5">
                  <c:v>0.28928809999999999</c:v>
                </c:pt>
                <c:pt idx="6">
                  <c:v>0.31848919999999997</c:v>
                </c:pt>
                <c:pt idx="7">
                  <c:v>0.3304665</c:v>
                </c:pt>
                <c:pt idx="8">
                  <c:v>0.32079920000000001</c:v>
                </c:pt>
                <c:pt idx="9">
                  <c:v>0.27430330000000003</c:v>
                </c:pt>
                <c:pt idx="10">
                  <c:v>0.27018140000000002</c:v>
                </c:pt>
                <c:pt idx="11">
                  <c:v>0.275534</c:v>
                </c:pt>
                <c:pt idx="12">
                  <c:v>0.2934235</c:v>
                </c:pt>
                <c:pt idx="13">
                  <c:v>0.28381119999999999</c:v>
                </c:pt>
                <c:pt idx="14">
                  <c:v>0.27873550000000002</c:v>
                </c:pt>
                <c:pt idx="15">
                  <c:v>0.25435859999999999</c:v>
                </c:pt>
                <c:pt idx="16">
                  <c:v>0.2617447</c:v>
                </c:pt>
                <c:pt idx="17">
                  <c:v>0.26146079999999999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D-4806-BE64-81DE54591E7A}"/>
            </c:ext>
          </c:extLst>
        </c:ser>
        <c:ser>
          <c:idx val="2"/>
          <c:order val="2"/>
          <c:tx>
            <c:strRef>
              <c:f>'[1]Figur 7.2f'!$D$4</c:f>
              <c:strCache>
                <c:ptCount val="1"/>
                <c:pt idx="0">
                  <c:v>Streng definisjon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'[1]Figur 7.2f'!$A$5:$A$22</c:f>
              <c:strCach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strCache>
            </c:strRef>
          </c:cat>
          <c:val>
            <c:numRef>
              <c:f>'[1]Figur 7.2f'!$D$5:$D$22</c:f>
              <c:numCache>
                <c:formatCode>General</c:formatCode>
                <c:ptCount val="18"/>
                <c:pt idx="0">
                  <c:v>0.33983020000000003</c:v>
                </c:pt>
                <c:pt idx="1">
                  <c:v>0.3016568</c:v>
                </c:pt>
                <c:pt idx="2">
                  <c:v>0.33389770000000002</c:v>
                </c:pt>
                <c:pt idx="3">
                  <c:v>0.26932159999999999</c:v>
                </c:pt>
                <c:pt idx="4">
                  <c:v>0.27707769999999998</c:v>
                </c:pt>
                <c:pt idx="5">
                  <c:v>0.28522839999999999</c:v>
                </c:pt>
                <c:pt idx="6">
                  <c:v>0.32731389999999999</c:v>
                </c:pt>
                <c:pt idx="7">
                  <c:v>0.31901049999999997</c:v>
                </c:pt>
                <c:pt idx="8">
                  <c:v>0.28238730000000001</c:v>
                </c:pt>
                <c:pt idx="9">
                  <c:v>0.27080149999999997</c:v>
                </c:pt>
                <c:pt idx="10">
                  <c:v>0.27922180000000002</c:v>
                </c:pt>
                <c:pt idx="11">
                  <c:v>0.27702789999999999</c:v>
                </c:pt>
                <c:pt idx="12">
                  <c:v>0.2859699</c:v>
                </c:pt>
                <c:pt idx="13">
                  <c:v>0.25138339999999998</c:v>
                </c:pt>
                <c:pt idx="14">
                  <c:v>0.2618007</c:v>
                </c:pt>
                <c:pt idx="15">
                  <c:v>0.2355043</c:v>
                </c:pt>
                <c:pt idx="16">
                  <c:v>0.2531176</c:v>
                </c:pt>
                <c:pt idx="17">
                  <c:v>0.25754549999999998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2D-4806-BE64-81DE54591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2375936"/>
        <c:axId val="180110335"/>
      </c:lineChart>
      <c:catAx>
        <c:axId val="193237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0110335"/>
        <c:crosses val="autoZero"/>
        <c:auto val="1"/>
        <c:lblAlgn val="ctr"/>
        <c:lblOffset val="100"/>
        <c:noMultiLvlLbl val="0"/>
      </c:catAx>
      <c:valAx>
        <c:axId val="180110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3237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'[1]Figur 7.2g'!$B$3</c:f>
              <c:strCache>
                <c:ptCount val="1"/>
                <c:pt idx="0">
                  <c:v>Streng definisjon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'[1]Figur 7.2g'!$B$4:$B$21</c:f>
              <c:numCache>
                <c:formatCode>General</c:formatCode>
                <c:ptCount val="18"/>
                <c:pt idx="0">
                  <c:v>4.5754599999999999E-2</c:v>
                </c:pt>
                <c:pt idx="1">
                  <c:v>4.0340000000000001E-2</c:v>
                </c:pt>
                <c:pt idx="2">
                  <c:v>5.5301599999999999E-2</c:v>
                </c:pt>
                <c:pt idx="3">
                  <c:v>5.5917099999999997E-2</c:v>
                </c:pt>
                <c:pt idx="4">
                  <c:v>5.7281499999999999E-2</c:v>
                </c:pt>
                <c:pt idx="5">
                  <c:v>6.4756099999999997E-2</c:v>
                </c:pt>
                <c:pt idx="6">
                  <c:v>7.2157600000000002E-2</c:v>
                </c:pt>
                <c:pt idx="7">
                  <c:v>6.1860999999999999E-2</c:v>
                </c:pt>
                <c:pt idx="8">
                  <c:v>7.3574100000000003E-2</c:v>
                </c:pt>
                <c:pt idx="9">
                  <c:v>6.9828500000000002E-2</c:v>
                </c:pt>
                <c:pt idx="10">
                  <c:v>7.3489700000000005E-2</c:v>
                </c:pt>
                <c:pt idx="11">
                  <c:v>8.0546400000000004E-2</c:v>
                </c:pt>
                <c:pt idx="12">
                  <c:v>9.0544799999999995E-2</c:v>
                </c:pt>
                <c:pt idx="13">
                  <c:v>8.0120499999999997E-2</c:v>
                </c:pt>
                <c:pt idx="14">
                  <c:v>8.4123000000000003E-2</c:v>
                </c:pt>
                <c:pt idx="15">
                  <c:v>7.7313900000000005E-2</c:v>
                </c:pt>
                <c:pt idx="16">
                  <c:v>0.10454960000000001</c:v>
                </c:pt>
                <c:pt idx="17">
                  <c:v>0.1161262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E-4AA1-BEC8-FA17E19AB607}"/>
            </c:ext>
          </c:extLst>
        </c:ser>
        <c:ser>
          <c:idx val="1"/>
          <c:order val="1"/>
          <c:tx>
            <c:strRef>
              <c:f>'[1]Figur 7.2g'!$C$3</c:f>
              <c:strCache>
                <c:ptCount val="1"/>
                <c:pt idx="0">
                  <c:v>Vekstforetak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'[1]Figur 7.2g'!$C$4:$C$21</c:f>
              <c:numCache>
                <c:formatCode>General</c:formatCode>
                <c:ptCount val="18"/>
                <c:pt idx="0">
                  <c:v>5.1679200000000002E-2</c:v>
                </c:pt>
                <c:pt idx="1">
                  <c:v>4.6847199999999999E-2</c:v>
                </c:pt>
                <c:pt idx="2">
                  <c:v>5.6456699999999999E-2</c:v>
                </c:pt>
                <c:pt idx="3">
                  <c:v>5.0916299999999998E-2</c:v>
                </c:pt>
                <c:pt idx="4">
                  <c:v>5.4431399999999998E-2</c:v>
                </c:pt>
                <c:pt idx="5">
                  <c:v>5.5095499999999999E-2</c:v>
                </c:pt>
                <c:pt idx="6">
                  <c:v>6.1319600000000002E-2</c:v>
                </c:pt>
                <c:pt idx="7">
                  <c:v>6.8720100000000006E-2</c:v>
                </c:pt>
                <c:pt idx="8">
                  <c:v>7.6780699999999993E-2</c:v>
                </c:pt>
                <c:pt idx="9">
                  <c:v>7.2704400000000002E-2</c:v>
                </c:pt>
                <c:pt idx="10">
                  <c:v>6.9613999999999995E-2</c:v>
                </c:pt>
                <c:pt idx="11">
                  <c:v>7.1283100000000002E-2</c:v>
                </c:pt>
                <c:pt idx="12">
                  <c:v>8.3105999999999999E-2</c:v>
                </c:pt>
                <c:pt idx="13">
                  <c:v>7.5705599999999998E-2</c:v>
                </c:pt>
                <c:pt idx="14">
                  <c:v>7.8251399999999999E-2</c:v>
                </c:pt>
                <c:pt idx="15">
                  <c:v>8.2908800000000005E-2</c:v>
                </c:pt>
                <c:pt idx="16">
                  <c:v>9.5901700000000006E-2</c:v>
                </c:pt>
                <c:pt idx="17">
                  <c:v>0.1006634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0E-4AA1-BEC8-FA17E19AB607}"/>
            </c:ext>
          </c:extLst>
        </c:ser>
        <c:ser>
          <c:idx val="2"/>
          <c:order val="2"/>
          <c:tx>
            <c:strRef>
              <c:f>'[1]Figur 7.2g'!$D$3</c:f>
              <c:strCache>
                <c:ptCount val="1"/>
                <c:pt idx="0">
                  <c:v>Alle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'[1]Figur 7.2g'!$D$4:$D$21</c:f>
              <c:numCache>
                <c:formatCode>General</c:formatCode>
                <c:ptCount val="18"/>
                <c:pt idx="0">
                  <c:v>3.3266900000000002E-2</c:v>
                </c:pt>
                <c:pt idx="1">
                  <c:v>3.5348900000000003E-2</c:v>
                </c:pt>
                <c:pt idx="2">
                  <c:v>4.1004199999999998E-2</c:v>
                </c:pt>
                <c:pt idx="3">
                  <c:v>3.9238500000000003E-2</c:v>
                </c:pt>
                <c:pt idx="4">
                  <c:v>4.0856200000000002E-2</c:v>
                </c:pt>
                <c:pt idx="5">
                  <c:v>4.1971700000000001E-2</c:v>
                </c:pt>
                <c:pt idx="6">
                  <c:v>4.3871E-2</c:v>
                </c:pt>
                <c:pt idx="7">
                  <c:v>4.6075499999999998E-2</c:v>
                </c:pt>
                <c:pt idx="8">
                  <c:v>4.9246699999999997E-2</c:v>
                </c:pt>
                <c:pt idx="9">
                  <c:v>5.12518E-2</c:v>
                </c:pt>
                <c:pt idx="10">
                  <c:v>5.3198099999999998E-2</c:v>
                </c:pt>
                <c:pt idx="11">
                  <c:v>5.5081900000000003E-2</c:v>
                </c:pt>
                <c:pt idx="12">
                  <c:v>5.7826599999999999E-2</c:v>
                </c:pt>
                <c:pt idx="13">
                  <c:v>5.8922799999999997E-2</c:v>
                </c:pt>
                <c:pt idx="14">
                  <c:v>6.3421900000000003E-2</c:v>
                </c:pt>
                <c:pt idx="15">
                  <c:v>6.5787399999999996E-2</c:v>
                </c:pt>
                <c:pt idx="16">
                  <c:v>6.8654499999999993E-2</c:v>
                </c:pt>
                <c:pt idx="17">
                  <c:v>7.4144000000000002E-2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0E-4AA1-BEC8-FA17E19AB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594735"/>
        <c:axId val="107095935"/>
      </c:lineChart>
      <c:catAx>
        <c:axId val="2765947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095935"/>
        <c:crosses val="autoZero"/>
        <c:auto val="1"/>
        <c:lblAlgn val="ctr"/>
        <c:lblOffset val="100"/>
        <c:noMultiLvlLbl val="0"/>
      </c:catAx>
      <c:valAx>
        <c:axId val="107095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765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'[1]Figur 7.2h'!$B$3</c:f>
              <c:strCache>
                <c:ptCount val="1"/>
                <c:pt idx="0">
                  <c:v>Streng definisjon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'[1]Figur 7.2h'!$A$4:$A$21</c:f>
              <c:strCach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strCache>
            </c:strRef>
          </c:cat>
          <c:val>
            <c:numRef>
              <c:f>'[1]Figur 7.2h'!$B$4:$B$21</c:f>
              <c:numCache>
                <c:formatCode>General</c:formatCode>
                <c:ptCount val="18"/>
                <c:pt idx="0">
                  <c:v>0.15671641791044777</c:v>
                </c:pt>
                <c:pt idx="1">
                  <c:v>0.1796875</c:v>
                </c:pt>
                <c:pt idx="2">
                  <c:v>0.17755102040816326</c:v>
                </c:pt>
                <c:pt idx="3">
                  <c:v>0.24313186813186813</c:v>
                </c:pt>
                <c:pt idx="4">
                  <c:v>0.23958333333333331</c:v>
                </c:pt>
                <c:pt idx="5">
                  <c:v>0.22351797862001943</c:v>
                </c:pt>
                <c:pt idx="6">
                  <c:v>0.21638330757341576</c:v>
                </c:pt>
                <c:pt idx="7">
                  <c:v>0.18640350877192982</c:v>
                </c:pt>
                <c:pt idx="8">
                  <c:v>0.20582120582120583</c:v>
                </c:pt>
                <c:pt idx="9">
                  <c:v>0.18684603886397608</c:v>
                </c:pt>
                <c:pt idx="10">
                  <c:v>0.19247467438494933</c:v>
                </c:pt>
                <c:pt idx="11">
                  <c:v>0.22509225092250923</c:v>
                </c:pt>
                <c:pt idx="12">
                  <c:v>0.25694444444444442</c:v>
                </c:pt>
                <c:pt idx="13">
                  <c:v>0.28913043478260869</c:v>
                </c:pt>
                <c:pt idx="14">
                  <c:v>0.29032258064516125</c:v>
                </c:pt>
                <c:pt idx="15">
                  <c:v>0.25294117647058822</c:v>
                </c:pt>
                <c:pt idx="16">
                  <c:v>0.31310344827586206</c:v>
                </c:pt>
                <c:pt idx="17">
                  <c:v>0.35069444444444442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88-43D0-AABA-5294CAA31055}"/>
            </c:ext>
          </c:extLst>
        </c:ser>
        <c:ser>
          <c:idx val="1"/>
          <c:order val="1"/>
          <c:tx>
            <c:strRef>
              <c:f>'[1]Figur 7.2h'!$C$3</c:f>
              <c:strCache>
                <c:ptCount val="1"/>
                <c:pt idx="0">
                  <c:v>Vekstforetak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'[1]Figur 7.2h'!$A$4:$A$21</c:f>
              <c:strCach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strCache>
            </c:strRef>
          </c:cat>
          <c:val>
            <c:numRef>
              <c:f>'[1]Figur 7.2h'!$C$4:$C$21</c:f>
              <c:numCache>
                <c:formatCode>General</c:formatCode>
                <c:ptCount val="18"/>
                <c:pt idx="0">
                  <c:v>0.14929424538545061</c:v>
                </c:pt>
                <c:pt idx="1">
                  <c:v>0.17007481296758103</c:v>
                </c:pt>
                <c:pt idx="2">
                  <c:v>0.1623108665749656</c:v>
                </c:pt>
                <c:pt idx="3">
                  <c:v>0.21311945001432253</c:v>
                </c:pt>
                <c:pt idx="4">
                  <c:v>0.22579852579852577</c:v>
                </c:pt>
                <c:pt idx="5">
                  <c:v>0.20546259842519687</c:v>
                </c:pt>
                <c:pt idx="6">
                  <c:v>0.20475659606094387</c:v>
                </c:pt>
                <c:pt idx="7">
                  <c:v>0.18997107039537126</c:v>
                </c:pt>
                <c:pt idx="8">
                  <c:v>0.19384902143522831</c:v>
                </c:pt>
                <c:pt idx="9">
                  <c:v>0.20099350401222774</c:v>
                </c:pt>
                <c:pt idx="10">
                  <c:v>0.20623414280536426</c:v>
                </c:pt>
                <c:pt idx="11">
                  <c:v>0.22422783794624951</c:v>
                </c:pt>
                <c:pt idx="12">
                  <c:v>0.24118165784832452</c:v>
                </c:pt>
                <c:pt idx="13">
                  <c:v>0.26902059688944935</c:v>
                </c:pt>
                <c:pt idx="14">
                  <c:v>0.25481714510420761</c:v>
                </c:pt>
                <c:pt idx="15">
                  <c:v>0.26426896012509771</c:v>
                </c:pt>
                <c:pt idx="16">
                  <c:v>0.29364278506559033</c:v>
                </c:pt>
                <c:pt idx="17">
                  <c:v>0.32017353579175706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88-43D0-AABA-5294CAA31055}"/>
            </c:ext>
          </c:extLst>
        </c:ser>
        <c:ser>
          <c:idx val="2"/>
          <c:order val="2"/>
          <c:tx>
            <c:strRef>
              <c:f>'[1]Figur 7.2h'!$D$3</c:f>
              <c:strCache>
                <c:ptCount val="1"/>
                <c:pt idx="0">
                  <c:v>Alle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'[1]Figur 7.2h'!$A$4:$A$21</c:f>
              <c:strCach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strCache>
            </c:strRef>
          </c:cat>
          <c:val>
            <c:numRef>
              <c:f>'[1]Figur 7.2h'!$D$4:$D$21</c:f>
              <c:numCache>
                <c:formatCode>General</c:formatCode>
                <c:ptCount val="18"/>
                <c:pt idx="0">
                  <c:v>0.10864055299539171</c:v>
                </c:pt>
                <c:pt idx="1">
                  <c:v>0.12494507908611599</c:v>
                </c:pt>
                <c:pt idx="2">
                  <c:v>0.13044757095936077</c:v>
                </c:pt>
                <c:pt idx="3">
                  <c:v>0.14911399100766992</c:v>
                </c:pt>
                <c:pt idx="4">
                  <c:v>0.15229809758398405</c:v>
                </c:pt>
                <c:pt idx="5">
                  <c:v>0.147301100025582</c:v>
                </c:pt>
                <c:pt idx="6">
                  <c:v>0.14959422011084719</c:v>
                </c:pt>
                <c:pt idx="7">
                  <c:v>0.1470931363017694</c:v>
                </c:pt>
                <c:pt idx="8">
                  <c:v>0.14017246227387758</c:v>
                </c:pt>
                <c:pt idx="9">
                  <c:v>0.1548256742787332</c:v>
                </c:pt>
                <c:pt idx="10">
                  <c:v>0.16434803112473473</c:v>
                </c:pt>
                <c:pt idx="11">
                  <c:v>0.17295170281538391</c:v>
                </c:pt>
                <c:pt idx="12">
                  <c:v>0.18538723364573134</c:v>
                </c:pt>
                <c:pt idx="13">
                  <c:v>0.19815119897492223</c:v>
                </c:pt>
                <c:pt idx="14">
                  <c:v>0.2076230953565131</c:v>
                </c:pt>
                <c:pt idx="15">
                  <c:v>0.21081322609472744</c:v>
                </c:pt>
                <c:pt idx="16">
                  <c:v>0.20898947178979574</c:v>
                </c:pt>
                <c:pt idx="17">
                  <c:v>0.2109347901491502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3D0-AABA-5294CAA31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1745360"/>
        <c:axId val="1923939104"/>
      </c:lineChart>
      <c:catAx>
        <c:axId val="204174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23939104"/>
        <c:crosses val="autoZero"/>
        <c:auto val="1"/>
        <c:lblAlgn val="ctr"/>
        <c:lblOffset val="100"/>
        <c:noMultiLvlLbl val="0"/>
      </c:catAx>
      <c:valAx>
        <c:axId val="192393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4174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'[3]7.3a'!$B$4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'[3]7.3a'!$A$5:$A$6</c:f>
              <c:strCache>
                <c:ptCount val="2"/>
                <c:pt idx="0">
                  <c:v>Nei</c:v>
                </c:pt>
                <c:pt idx="1">
                  <c:v>Ja</c:v>
                </c:pt>
              </c:strCache>
            </c:strRef>
          </c:cat>
          <c:val>
            <c:numRef>
              <c:f>'[3]7.3a'!$B$5:$B$6</c:f>
              <c:numCache>
                <c:formatCode>General</c:formatCode>
                <c:ptCount val="2"/>
                <c:pt idx="0">
                  <c:v>0.16000000000000003</c:v>
                </c:pt>
                <c:pt idx="1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B-41D9-8B84-022F964A1CC4}"/>
            </c:ext>
          </c:extLst>
        </c:ser>
        <c:ser>
          <c:idx val="1"/>
          <c:order val="1"/>
          <c:tx>
            <c:strRef>
              <c:f>'[3]7.3a'!$C$4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'[3]7.3a'!$A$5:$A$6</c:f>
              <c:strCache>
                <c:ptCount val="2"/>
                <c:pt idx="0">
                  <c:v>Nei</c:v>
                </c:pt>
                <c:pt idx="1">
                  <c:v>Ja</c:v>
                </c:pt>
              </c:strCache>
            </c:strRef>
          </c:cat>
          <c:val>
            <c:numRef>
              <c:f>'[3]7.3a'!$C$5:$C$6</c:f>
              <c:numCache>
                <c:formatCode>General</c:formatCode>
                <c:ptCount val="2"/>
                <c:pt idx="0">
                  <c:v>0.17748306710562986</c:v>
                </c:pt>
                <c:pt idx="1">
                  <c:v>0.82251693289437011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B-41D9-8B84-022F964A1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6070031"/>
        <c:axId val="895231199"/>
      </c:barChart>
      <c:catAx>
        <c:axId val="2046070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95231199"/>
        <c:crosses val="autoZero"/>
        <c:auto val="1"/>
        <c:lblAlgn val="ctr"/>
        <c:lblOffset val="100"/>
        <c:noMultiLvlLbl val="0"/>
      </c:catAx>
      <c:valAx>
        <c:axId val="895231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46070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'[3]7.3b'!$B$4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'[3]7.3b'!$A$5:$A$11</c:f>
              <c:strCache>
                <c:ptCount val="7"/>
                <c:pt idx="0">
                  <c:v>Prosesser/organisering</c:v>
                </c:pt>
                <c:pt idx="2">
                  <c:v>Tjenester</c:v>
                </c:pt>
                <c:pt idx="4">
                  <c:v>Kommunikasjon</c:v>
                </c:pt>
                <c:pt idx="6">
                  <c:v>Produkter</c:v>
                </c:pt>
              </c:strCache>
            </c:strRef>
          </c:cat>
          <c:val>
            <c:numRef>
              <c:f>'[3]7.3b'!$B$5:$B$11</c:f>
              <c:numCache>
                <c:formatCode>General</c:formatCode>
                <c:ptCount val="7"/>
                <c:pt idx="0">
                  <c:v>0.73</c:v>
                </c:pt>
                <c:pt idx="2">
                  <c:v>0.61</c:v>
                </c:pt>
                <c:pt idx="4">
                  <c:v>0.48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2-479C-8086-1BD51867DF61}"/>
            </c:ext>
          </c:extLst>
        </c:ser>
        <c:ser>
          <c:idx val="1"/>
          <c:order val="1"/>
          <c:tx>
            <c:strRef>
              <c:f>'[3]7.3b'!$C$4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'[3]7.3b'!$A$5:$A$11</c:f>
              <c:strCache>
                <c:ptCount val="7"/>
                <c:pt idx="0">
                  <c:v>Prosesser/organisering</c:v>
                </c:pt>
                <c:pt idx="2">
                  <c:v>Tjenester</c:v>
                </c:pt>
                <c:pt idx="4">
                  <c:v>Kommunikasjon</c:v>
                </c:pt>
                <c:pt idx="6">
                  <c:v>Produkter</c:v>
                </c:pt>
              </c:strCache>
            </c:strRef>
          </c:cat>
          <c:val>
            <c:numRef>
              <c:f>'[3]7.3b'!$C$5:$C$11</c:f>
              <c:numCache>
                <c:formatCode>General</c:formatCode>
                <c:ptCount val="7"/>
                <c:pt idx="0">
                  <c:v>0.75307812801708796</c:v>
                </c:pt>
                <c:pt idx="2">
                  <c:v>0.39295846488649799</c:v>
                </c:pt>
                <c:pt idx="4">
                  <c:v>0.49518813237549297</c:v>
                </c:pt>
                <c:pt idx="6">
                  <c:v>0.33303740199174398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2-479C-8086-1BD51867D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59912623"/>
        <c:axId val="2059908783"/>
      </c:barChart>
      <c:catAx>
        <c:axId val="2059912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59908783"/>
        <c:crosses val="autoZero"/>
        <c:auto val="1"/>
        <c:lblAlgn val="ctr"/>
        <c:lblOffset val="100"/>
        <c:noMultiLvlLbl val="0"/>
      </c:catAx>
      <c:valAx>
        <c:axId val="2059908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59912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'[3]7.3c'!$B$5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'[3]7.3c'!$A$6:$A$12</c:f>
              <c:strCache>
                <c:ptCount val="7"/>
                <c:pt idx="0">
                  <c:v>Griper direkte inn i arbeidsplassens kjerneoppgaver</c:v>
                </c:pt>
                <c:pt idx="2">
                  <c:v>Er ikke så nært knyttet til  arbeidsplassen kjerneoppgave</c:v>
                </c:pt>
                <c:pt idx="4">
                  <c:v>Henger sammen med fremtidige kjerneopgaver</c:v>
                </c:pt>
                <c:pt idx="6">
                  <c:v>Vet ikke </c:v>
                </c:pt>
              </c:strCache>
            </c:strRef>
          </c:cat>
          <c:val>
            <c:numRef>
              <c:f>'[3]7.3c'!$B$6:$B$12</c:f>
              <c:numCache>
                <c:formatCode>General</c:formatCode>
                <c:ptCount val="7"/>
                <c:pt idx="0">
                  <c:v>0.84</c:v>
                </c:pt>
                <c:pt idx="2">
                  <c:v>0.13</c:v>
                </c:pt>
                <c:pt idx="6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D-4B60-9BAD-C35CB3444453}"/>
            </c:ext>
          </c:extLst>
        </c:ser>
        <c:ser>
          <c:idx val="1"/>
          <c:order val="1"/>
          <c:tx>
            <c:strRef>
              <c:f>'[3]7.3c'!$C$5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'[3]7.3c'!$A$6:$A$12</c:f>
              <c:strCache>
                <c:ptCount val="7"/>
                <c:pt idx="0">
                  <c:v>Griper direkte inn i arbeidsplassens kjerneoppgaver</c:v>
                </c:pt>
                <c:pt idx="2">
                  <c:v>Er ikke så nært knyttet til  arbeidsplassen kjerneoppgave</c:v>
                </c:pt>
                <c:pt idx="4">
                  <c:v>Henger sammen med fremtidige kjerneopgaver</c:v>
                </c:pt>
                <c:pt idx="6">
                  <c:v>Vet ikke </c:v>
                </c:pt>
              </c:strCache>
            </c:strRef>
          </c:cat>
          <c:val>
            <c:numRef>
              <c:f>'[3]7.3c'!$C$6:$C$12</c:f>
              <c:numCache>
                <c:formatCode>General</c:formatCode>
                <c:ptCount val="7"/>
                <c:pt idx="0">
                  <c:v>0.93579344215708016</c:v>
                </c:pt>
                <c:pt idx="2">
                  <c:v>4.4344062550707233E-2</c:v>
                </c:pt>
                <c:pt idx="4">
                  <c:v>1.986249529221263E-2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D-4B60-9BAD-C35CB3444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3959888"/>
        <c:axId val="32394740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'[3]7.3c'!$D$5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'[3]7.3c'!$A$6:$A$12</c15:sqref>
                        </c15:formulaRef>
                      </c:ext>
                    </c:extLst>
                    <c:strCache>
                      <c:ptCount val="7"/>
                      <c:pt idx="0">
                        <c:v>Griper direkte inn i arbeidsplassens kjerneoppgaver</c:v>
                      </c:pt>
                      <c:pt idx="2">
                        <c:v>Er ikke så nært knyttet til  arbeidsplassen kjerneoppgave</c:v>
                      </c:pt>
                      <c:pt idx="4">
                        <c:v>Henger sammen med fremtidige kjerneopgaver</c:v>
                      </c:pt>
                      <c:pt idx="6">
                        <c:v>Vet ikke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'[3]7.3c'!$D$6:$D$12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C7D-4B60-9BAD-C35CB3444453}"/>
                  </c:ext>
                </c:extLst>
              </c15:ser>
            </c15:filteredBarSeries>
          </c:ext>
        </c:extLst>
      </c:barChart>
      <c:catAx>
        <c:axId val="323959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3947408"/>
        <c:crosses val="autoZero"/>
        <c:auto val="1"/>
        <c:lblAlgn val="ctr"/>
        <c:lblOffset val="100"/>
        <c:noMultiLvlLbl val="0"/>
      </c:catAx>
      <c:valAx>
        <c:axId val="323947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395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590180639184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[2]Fig1_2024!$D$3</c:f>
              <c:strCache>
                <c:ptCount val="1"/>
                <c:pt idx="0">
                  <c:v>Eget forsknings- og utviklings-arbeid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</c:spPr>
          <c:invertIfNegative val="0"/>
          <c:cat>
            <c:strRef>
              <c:f>[2]Fig1_2024!$B$4:$B$8</c:f>
              <c:strCache>
                <c:ptCount val="5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  <c:pt idx="3">
                  <c:v>2020</c:v>
                </c:pt>
                <c:pt idx="4">
                  <c:v>2022</c:v>
                </c:pt>
              </c:strCache>
            </c:strRef>
          </c:cat>
          <c:val>
            <c:numRef>
              <c:f>[2]Fig1_2024!$D$4:$D$8</c:f>
              <c:numCache>
                <c:formatCode>#\ ###\ ###\ ###</c:formatCode>
                <c:ptCount val="5"/>
                <c:pt idx="0">
                  <c:v>26168.413</c:v>
                </c:pt>
                <c:pt idx="1">
                  <c:v>29474.579000000002</c:v>
                </c:pt>
                <c:pt idx="2" formatCode="#,##0">
                  <c:v>31530.324000000001</c:v>
                </c:pt>
                <c:pt idx="3" formatCode="#,##0">
                  <c:v>34019.760999999999</c:v>
                </c:pt>
                <c:pt idx="4" formatCode="#,##0">
                  <c:v>37657.451000000001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8-4B39-A964-06CAC7955C47}"/>
            </c:ext>
          </c:extLst>
        </c:ser>
        <c:ser>
          <c:idx val="1"/>
          <c:order val="1"/>
          <c:tx>
            <c:strRef>
              <c:f>[2]Fig1_2024!$E$3</c:f>
              <c:strCache>
                <c:ptCount val="1"/>
                <c:pt idx="0">
                  <c:v>Kjøp av FoU-tjenester fra andre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</c:spPr>
          <c:invertIfNegative val="0"/>
          <c:cat>
            <c:strRef>
              <c:f>[2]Fig1_2024!$B$4:$B$8</c:f>
              <c:strCache>
                <c:ptCount val="5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  <c:pt idx="3">
                  <c:v>2020</c:v>
                </c:pt>
                <c:pt idx="4">
                  <c:v>2022</c:v>
                </c:pt>
              </c:strCache>
            </c:strRef>
          </c:cat>
          <c:val>
            <c:numRef>
              <c:f>[2]Fig1_2024!$E$4:$E$8</c:f>
              <c:numCache>
                <c:formatCode>#\ ###\ ###\ ###</c:formatCode>
                <c:ptCount val="5"/>
                <c:pt idx="0">
                  <c:v>7587.1859999999997</c:v>
                </c:pt>
                <c:pt idx="1">
                  <c:v>8054.165</c:v>
                </c:pt>
                <c:pt idx="2" formatCode="#,##0">
                  <c:v>9742.6790000000001</c:v>
                </c:pt>
                <c:pt idx="3" formatCode="#,##0">
                  <c:v>10501.304</c:v>
                </c:pt>
                <c:pt idx="4" formatCode="#,##0">
                  <c:v>12786.546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A8-4B39-A964-06CAC7955C47}"/>
            </c:ext>
          </c:extLst>
        </c:ser>
        <c:ser>
          <c:idx val="4"/>
          <c:order val="2"/>
          <c:tx>
            <c:strRef>
              <c:f>[2]Fig1_2024!$F$3</c:f>
              <c:strCache>
                <c:ptCount val="1"/>
                <c:pt idx="0">
                  <c:v>Alle øvrige innovasjonskostnader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</c:spPr>
          <c:invertIfNegative val="0"/>
          <c:cat>
            <c:strRef>
              <c:f>[2]Fig1_2024!$B$4:$B$8</c:f>
              <c:strCache>
                <c:ptCount val="5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  <c:pt idx="3">
                  <c:v>2020</c:v>
                </c:pt>
                <c:pt idx="4">
                  <c:v>2022</c:v>
                </c:pt>
              </c:strCache>
            </c:strRef>
          </c:cat>
          <c:val>
            <c:numRef>
              <c:f>[2]Fig1_2024!$F$4:$F$8</c:f>
              <c:numCache>
                <c:formatCode>#\ ###\ ###\ ###</c:formatCode>
                <c:ptCount val="5"/>
                <c:pt idx="0">
                  <c:v>25970.402999999998</c:v>
                </c:pt>
                <c:pt idx="1">
                  <c:v>27296.629000000001</c:v>
                </c:pt>
                <c:pt idx="2" formatCode="#,##0">
                  <c:v>31461.66</c:v>
                </c:pt>
                <c:pt idx="3" formatCode="#,##0">
                  <c:v>29771.504000000004</c:v>
                </c:pt>
                <c:pt idx="4" formatCode="#,##0">
                  <c:v>44152.175999999992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A8-4B39-A964-06CAC7955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224064"/>
        <c:axId val="145225600"/>
      </c:barChart>
      <c:catAx>
        <c:axId val="145224064"/>
        <c:scaling>
          <c:orientation val="minMax"/>
        </c:scaling>
        <c:delete val="0"/>
        <c:axPos val="b"/>
        <c:majorGridlines>
          <c:spPr>
            <a:ln w="12700">
              <a:solidFill>
                <a:srgbClr val="D9D9D9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45225600"/>
        <c:crosses val="autoZero"/>
        <c:auto val="1"/>
        <c:lblAlgn val="ctr"/>
        <c:lblOffset val="100"/>
        <c:noMultiLvlLbl val="0"/>
      </c:catAx>
      <c:valAx>
        <c:axId val="145225600"/>
        <c:scaling>
          <c:orientation val="minMax"/>
        </c:scaling>
        <c:delete val="0"/>
        <c:axPos val="l"/>
        <c:majorGridlines>
          <c:spPr>
            <a:ln w="12700"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Millioner NOK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</c:title>
        <c:numFmt formatCode="#\ ###\ ###\ ###" sourceLinked="1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45224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792174890525644"/>
          <c:y val="4.556030825731508E-2"/>
          <c:w val="0.31234082177071626"/>
          <c:h val="0.1819626906905403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</c:spPr>
      <c:txPr>
        <a:bodyPr/>
        <a:lstStyle/>
        <a:p>
          <a:pPr algn="l">
            <a:defRPr sz="800" b="0" cap="none">
              <a:solidFill>
                <a:srgbClr val="000000"/>
              </a:solidFill>
              <a:latin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'[3]7.3d'!$B$4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'[3]7.3d'!$A$5:$A$43</c:f>
              <c:strCache>
                <c:ptCount val="39"/>
                <c:pt idx="0">
                  <c:v>Ledere på arbeidsplassen min </c:v>
                </c:pt>
                <c:pt idx="2">
                  <c:v>Medarbeidere på arbeidplassen min </c:v>
                </c:pt>
                <c:pt idx="4">
                  <c:v>Nye samfunnsutfordringer</c:v>
                </c:pt>
                <c:pt idx="6">
                  <c:v>Innsparinger og  effektiviseringskrav</c:v>
                </c:pt>
                <c:pt idx="8">
                  <c:v>Ny teknologi</c:v>
                </c:pt>
                <c:pt idx="10">
                  <c:v>Tjenestemottakere/innbyggere</c:v>
                </c:pt>
                <c:pt idx="12">
                  <c:v>Organisasjonsendringer</c:v>
                </c:pt>
                <c:pt idx="14">
                  <c:v>Kommunens/fylkeskommunens innovasjonsstrategi</c:v>
                </c:pt>
                <c:pt idx="16">
                  <c:v>Ny lovgivning eller andre politiske krav</c:v>
                </c:pt>
                <c:pt idx="18">
                  <c:v>Politisk ledelse</c:v>
                </c:pt>
                <c:pt idx="20">
                  <c:v>Innovasjon gjennomført ved andre off. arbeidsplasser</c:v>
                </c:pt>
                <c:pt idx="22">
                  <c:v>Utdannings- eller forskningsinstitusjoner</c:v>
                </c:pt>
                <c:pt idx="24">
                  <c:v>Private virksomheter/leverandører</c:v>
                </c:pt>
                <c:pt idx="26">
                  <c:v>Tilskudd/støtte/internt innovasjonsfond</c:v>
                </c:pt>
                <c:pt idx="28">
                  <c:v>Arbeidstakerorganisasjoner/tillitsvalgte</c:v>
                </c:pt>
                <c:pt idx="30">
                  <c:v>Frivillige foreninger/organisasjoner</c:v>
                </c:pt>
                <c:pt idx="32">
                  <c:v>Inspirasjon fra utlandet </c:v>
                </c:pt>
                <c:pt idx="34">
                  <c:v>Annet og vet ikke</c:v>
                </c:pt>
                <c:pt idx="36">
                  <c:v>Den nærmeste politiske ledelse</c:v>
                </c:pt>
                <c:pt idx="37">
                  <c:v>COVID-19</c:v>
                </c:pt>
                <c:pt idx="38">
                  <c:v>Fonde</c:v>
                </c:pt>
              </c:strCache>
            </c:strRef>
          </c:cat>
          <c:val>
            <c:numRef>
              <c:f>'[3]7.3d'!$B$5:$B$43</c:f>
              <c:numCache>
                <c:formatCode>General</c:formatCode>
                <c:ptCount val="39"/>
                <c:pt idx="0">
                  <c:v>0.41</c:v>
                </c:pt>
                <c:pt idx="2">
                  <c:v>0.34</c:v>
                </c:pt>
                <c:pt idx="4">
                  <c:v>0.2</c:v>
                </c:pt>
                <c:pt idx="6">
                  <c:v>0.17</c:v>
                </c:pt>
                <c:pt idx="8">
                  <c:v>0.15</c:v>
                </c:pt>
                <c:pt idx="10">
                  <c:v>0.15</c:v>
                </c:pt>
                <c:pt idx="12">
                  <c:v>0.14000000000000001</c:v>
                </c:pt>
                <c:pt idx="14">
                  <c:v>0.12</c:v>
                </c:pt>
                <c:pt idx="16">
                  <c:v>0.09</c:v>
                </c:pt>
                <c:pt idx="18">
                  <c:v>7.0000000000000007E-2</c:v>
                </c:pt>
                <c:pt idx="20">
                  <c:v>0.06</c:v>
                </c:pt>
                <c:pt idx="22">
                  <c:v>0.06</c:v>
                </c:pt>
                <c:pt idx="24">
                  <c:v>0.04</c:v>
                </c:pt>
                <c:pt idx="26">
                  <c:v>0.04</c:v>
                </c:pt>
                <c:pt idx="28">
                  <c:v>0.02</c:v>
                </c:pt>
                <c:pt idx="30">
                  <c:v>0.02</c:v>
                </c:pt>
                <c:pt idx="32">
                  <c:v>0.01</c:v>
                </c:pt>
                <c:pt idx="3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1-4E43-A69B-07199D55C19D}"/>
            </c:ext>
          </c:extLst>
        </c:ser>
        <c:ser>
          <c:idx val="1"/>
          <c:order val="1"/>
          <c:tx>
            <c:strRef>
              <c:f>'[3]7.3d'!$C$4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'[3]7.3d'!$A$5:$A$43</c:f>
              <c:strCache>
                <c:ptCount val="39"/>
                <c:pt idx="0">
                  <c:v>Ledere på arbeidsplassen min </c:v>
                </c:pt>
                <c:pt idx="2">
                  <c:v>Medarbeidere på arbeidplassen min </c:v>
                </c:pt>
                <c:pt idx="4">
                  <c:v>Nye samfunnsutfordringer</c:v>
                </c:pt>
                <c:pt idx="6">
                  <c:v>Innsparinger og  effektiviseringskrav</c:v>
                </c:pt>
                <c:pt idx="8">
                  <c:v>Ny teknologi</c:v>
                </c:pt>
                <c:pt idx="10">
                  <c:v>Tjenestemottakere/innbyggere</c:v>
                </c:pt>
                <c:pt idx="12">
                  <c:v>Organisasjonsendringer</c:v>
                </c:pt>
                <c:pt idx="14">
                  <c:v>Kommunens/fylkeskommunens innovasjonsstrategi</c:v>
                </c:pt>
                <c:pt idx="16">
                  <c:v>Ny lovgivning eller andre politiske krav</c:v>
                </c:pt>
                <c:pt idx="18">
                  <c:v>Politisk ledelse</c:v>
                </c:pt>
                <c:pt idx="20">
                  <c:v>Innovasjon gjennomført ved andre off. arbeidsplasser</c:v>
                </c:pt>
                <c:pt idx="22">
                  <c:v>Utdannings- eller forskningsinstitusjoner</c:v>
                </c:pt>
                <c:pt idx="24">
                  <c:v>Private virksomheter/leverandører</c:v>
                </c:pt>
                <c:pt idx="26">
                  <c:v>Tilskudd/støtte/internt innovasjonsfond</c:v>
                </c:pt>
                <c:pt idx="28">
                  <c:v>Arbeidstakerorganisasjoner/tillitsvalgte</c:v>
                </c:pt>
                <c:pt idx="30">
                  <c:v>Frivillige foreninger/organisasjoner</c:v>
                </c:pt>
                <c:pt idx="32">
                  <c:v>Inspirasjon fra utlandet </c:v>
                </c:pt>
                <c:pt idx="34">
                  <c:v>Annet og vet ikke</c:v>
                </c:pt>
                <c:pt idx="36">
                  <c:v>Den nærmeste politiske ledelse</c:v>
                </c:pt>
                <c:pt idx="37">
                  <c:v>COVID-19</c:v>
                </c:pt>
                <c:pt idx="38">
                  <c:v>Fonde</c:v>
                </c:pt>
              </c:strCache>
            </c:strRef>
          </c:cat>
          <c:val>
            <c:numRef>
              <c:f>'[3]7.3d'!$C$5:$C$43</c:f>
              <c:numCache>
                <c:formatCode>General</c:formatCode>
                <c:ptCount val="39"/>
                <c:pt idx="0">
                  <c:v>0.37986302150790258</c:v>
                </c:pt>
                <c:pt idx="2">
                  <c:v>0.38560997811488856</c:v>
                </c:pt>
                <c:pt idx="6">
                  <c:v>0.12943903224547829</c:v>
                </c:pt>
                <c:pt idx="8">
                  <c:v>0.12670278881682615</c:v>
                </c:pt>
                <c:pt idx="10">
                  <c:v>0.14363424752349302</c:v>
                </c:pt>
                <c:pt idx="12">
                  <c:v>0.205450719565342</c:v>
                </c:pt>
                <c:pt idx="16">
                  <c:v>0.12960624841726195</c:v>
                </c:pt>
                <c:pt idx="20">
                  <c:v>9.6781247840112342E-2</c:v>
                </c:pt>
                <c:pt idx="22">
                  <c:v>4.9472442262066221E-2</c:v>
                </c:pt>
                <c:pt idx="24">
                  <c:v>2.0467837367886668E-2</c:v>
                </c:pt>
                <c:pt idx="30">
                  <c:v>1.7970526218490133E-2</c:v>
                </c:pt>
                <c:pt idx="32">
                  <c:v>2.750343349836876E-2</c:v>
                </c:pt>
                <c:pt idx="34">
                  <c:v>0.2323514926986191</c:v>
                </c:pt>
                <c:pt idx="36">
                  <c:v>0.12338315511223548</c:v>
                </c:pt>
                <c:pt idx="37">
                  <c:v>5.8416313069773983E-2</c:v>
                </c:pt>
                <c:pt idx="38">
                  <c:v>2.2452101701680674E-2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11-4E43-A69B-07199D55C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23963839"/>
        <c:axId val="2123961919"/>
      </c:barChart>
      <c:catAx>
        <c:axId val="21239638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23961919"/>
        <c:crosses val="autoZero"/>
        <c:auto val="1"/>
        <c:lblAlgn val="ctr"/>
        <c:lblOffset val="100"/>
        <c:noMultiLvlLbl val="0"/>
      </c:catAx>
      <c:valAx>
        <c:axId val="2123961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23963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'[3]7.3e'!$B$3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'[3]7.3e'!$A$4:$A$8</c:f>
              <c:strCache>
                <c:ptCount val="5"/>
                <c:pt idx="0">
                  <c:v>det min arbeidsplass som utviklet og første til å innføre</c:v>
                </c:pt>
                <c:pt idx="2">
                  <c:v>inspirert av andre løsninger, men vesentlig tilpassert min arbeidsplass</c:v>
                </c:pt>
                <c:pt idx="4">
                  <c:v>i stor grad gjenbrukt av andres innovative  løsninger</c:v>
                </c:pt>
              </c:strCache>
            </c:strRef>
          </c:cat>
          <c:val>
            <c:numRef>
              <c:f>'[3]7.3e'!$B$4:$B$8</c:f>
              <c:numCache>
                <c:formatCode>General</c:formatCode>
                <c:ptCount val="5"/>
                <c:pt idx="0">
                  <c:v>0.16</c:v>
                </c:pt>
                <c:pt idx="2">
                  <c:v>0.39</c:v>
                </c:pt>
                <c:pt idx="4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6-4D26-A338-0E20BA64CA6D}"/>
            </c:ext>
          </c:extLst>
        </c:ser>
        <c:ser>
          <c:idx val="1"/>
          <c:order val="1"/>
          <c:tx>
            <c:strRef>
              <c:f>'[3]7.3e'!$C$3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'[3]7.3e'!$A$4:$A$8</c:f>
              <c:strCache>
                <c:ptCount val="5"/>
                <c:pt idx="0">
                  <c:v>det min arbeidsplass som utviklet og første til å innføre</c:v>
                </c:pt>
                <c:pt idx="2">
                  <c:v>inspirert av andre løsninger, men vesentlig tilpassert min arbeidsplass</c:v>
                </c:pt>
                <c:pt idx="4">
                  <c:v>i stor grad gjenbrukt av andres innovative  løsninger</c:v>
                </c:pt>
              </c:strCache>
            </c:strRef>
          </c:cat>
          <c:val>
            <c:numRef>
              <c:f>'[3]7.3e'!$C$4:$C$8</c:f>
              <c:numCache>
                <c:formatCode>General</c:formatCode>
                <c:ptCount val="5"/>
                <c:pt idx="0">
                  <c:v>0.15190040039072217</c:v>
                </c:pt>
                <c:pt idx="2">
                  <c:v>0.55413480149357963</c:v>
                </c:pt>
                <c:pt idx="4">
                  <c:v>0.1916824757232837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6-4D26-A338-0E20BA64C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62801055"/>
        <c:axId val="1662801535"/>
      </c:barChart>
      <c:catAx>
        <c:axId val="16628010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62801535"/>
        <c:crosses val="autoZero"/>
        <c:auto val="1"/>
        <c:lblAlgn val="ctr"/>
        <c:lblOffset val="100"/>
        <c:noMultiLvlLbl val="0"/>
      </c:catAx>
      <c:valAx>
        <c:axId val="1662801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62801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'[3]7.3f'!$B$3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'[3]7.3f'!$A$4:$A$21</c:f>
              <c:strCache>
                <c:ptCount val="18"/>
                <c:pt idx="0">
                  <c:v>Besøk av eller hos andre arbeidsplasser</c:v>
                </c:pt>
                <c:pt idx="1">
                  <c:v>Konferencer, seminarer, kurser eller uddannelse</c:v>
                </c:pt>
                <c:pt idx="2">
                  <c:v>Videre- og etterutdanning </c:v>
                </c:pt>
                <c:pt idx="3">
                  <c:v>Deltakelse på konferanse</c:v>
                </c:pt>
                <c:pt idx="4">
                  <c:v>Andre bransjeorganisasjoner, leverandører og/eller fagrelaterte foreninger</c:v>
                </c:pt>
                <c:pt idx="5">
                  <c:v>D: Medarbeidere og ledere på arbeidsplassen</c:v>
                </c:pt>
                <c:pt idx="6">
                  <c:v>N:Ansatte på egen arbeidsplass</c:v>
                </c:pt>
                <c:pt idx="7">
                  <c:v>Studietur</c:v>
                </c:pt>
                <c:pt idx="8">
                  <c:v>KS</c:v>
                </c:pt>
                <c:pt idx="9">
                  <c:v>Den nærmeste politiske ledelse</c:v>
                </c:pt>
                <c:pt idx="10">
                  <c:v>Omtale i nyhetsmedier (avis, TV, radio, web)</c:v>
                </c:pt>
                <c:pt idx="11">
                  <c:v>Sosiale medier</c:v>
                </c:pt>
                <c:pt idx="12">
                  <c:v>Hjemmesider og nyhetsbrev på e-post</c:v>
                </c:pt>
                <c:pt idx="13">
                  <c:v>Litteratur og fagtidsskrifter</c:v>
                </c:pt>
                <c:pt idx="14">
                  <c:v>Personlig nettverk</c:v>
                </c:pt>
                <c:pt idx="15">
                  <c:v>Den overordnede administrative ledelse</c:v>
                </c:pt>
                <c:pt idx="16">
                  <c:v>Annet</c:v>
                </c:pt>
                <c:pt idx="17">
                  <c:v>Vet ikke</c:v>
                </c:pt>
              </c:strCache>
            </c:strRef>
          </c:cat>
          <c:val>
            <c:numRef>
              <c:f>'[3]7.3f'!$B$4:$B$21</c:f>
              <c:numCache>
                <c:formatCode>General</c:formatCode>
                <c:ptCount val="18"/>
                <c:pt idx="2">
                  <c:v>0.14000000000000001</c:v>
                </c:pt>
                <c:pt idx="3">
                  <c:v>0.25</c:v>
                </c:pt>
                <c:pt idx="4">
                  <c:v>0.26</c:v>
                </c:pt>
                <c:pt idx="6">
                  <c:v>0.27</c:v>
                </c:pt>
                <c:pt idx="7">
                  <c:v>0.05</c:v>
                </c:pt>
                <c:pt idx="8">
                  <c:v>0.05</c:v>
                </c:pt>
                <c:pt idx="9">
                  <c:v>0.03</c:v>
                </c:pt>
                <c:pt idx="10">
                  <c:v>0.06</c:v>
                </c:pt>
                <c:pt idx="11">
                  <c:v>0.09</c:v>
                </c:pt>
                <c:pt idx="12">
                  <c:v>0.11</c:v>
                </c:pt>
                <c:pt idx="13">
                  <c:v>0.14000000000000001</c:v>
                </c:pt>
                <c:pt idx="14">
                  <c:v>0.28999999999999998</c:v>
                </c:pt>
                <c:pt idx="15">
                  <c:v>0.34</c:v>
                </c:pt>
                <c:pt idx="16">
                  <c:v>0.12</c:v>
                </c:pt>
                <c:pt idx="17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E-43E3-A1F7-E9A762704462}"/>
            </c:ext>
          </c:extLst>
        </c:ser>
        <c:ser>
          <c:idx val="1"/>
          <c:order val="1"/>
          <c:tx>
            <c:strRef>
              <c:f>'[3]7.3f'!$C$3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'[3]7.3f'!$A$4:$A$21</c:f>
              <c:strCache>
                <c:ptCount val="18"/>
                <c:pt idx="0">
                  <c:v>Besøk av eller hos andre arbeidsplasser</c:v>
                </c:pt>
                <c:pt idx="1">
                  <c:v>Konferencer, seminarer, kurser eller uddannelse</c:v>
                </c:pt>
                <c:pt idx="2">
                  <c:v>Videre- og etterutdanning </c:v>
                </c:pt>
                <c:pt idx="3">
                  <c:v>Deltakelse på konferanse</c:v>
                </c:pt>
                <c:pt idx="4">
                  <c:v>Andre bransjeorganisasjoner, leverandører og/eller fagrelaterte foreninger</c:v>
                </c:pt>
                <c:pt idx="5">
                  <c:v>D: Medarbeidere og ledere på arbeidsplassen</c:v>
                </c:pt>
                <c:pt idx="6">
                  <c:v>N:Ansatte på egen arbeidsplass</c:v>
                </c:pt>
                <c:pt idx="7">
                  <c:v>Studietur</c:v>
                </c:pt>
                <c:pt idx="8">
                  <c:v>KS</c:v>
                </c:pt>
                <c:pt idx="9">
                  <c:v>Den nærmeste politiske ledelse</c:v>
                </c:pt>
                <c:pt idx="10">
                  <c:v>Omtale i nyhetsmedier (avis, TV, radio, web)</c:v>
                </c:pt>
                <c:pt idx="11">
                  <c:v>Sosiale medier</c:v>
                </c:pt>
                <c:pt idx="12">
                  <c:v>Hjemmesider og nyhetsbrev på e-post</c:v>
                </c:pt>
                <c:pt idx="13">
                  <c:v>Litteratur og fagtidsskrifter</c:v>
                </c:pt>
                <c:pt idx="14">
                  <c:v>Personlig nettverk</c:v>
                </c:pt>
                <c:pt idx="15">
                  <c:v>Den overordnede administrative ledelse</c:v>
                </c:pt>
                <c:pt idx="16">
                  <c:v>Annet</c:v>
                </c:pt>
                <c:pt idx="17">
                  <c:v>Vet ikke</c:v>
                </c:pt>
              </c:strCache>
            </c:strRef>
          </c:cat>
          <c:val>
            <c:numRef>
              <c:f>'[3]7.3f'!$C$4:$C$21</c:f>
              <c:numCache>
                <c:formatCode>General</c:formatCode>
                <c:ptCount val="18"/>
                <c:pt idx="0">
                  <c:v>0.19043009343359801</c:v>
                </c:pt>
                <c:pt idx="1">
                  <c:v>0.30231413171040322</c:v>
                </c:pt>
                <c:pt idx="5">
                  <c:v>0.43139316307829151</c:v>
                </c:pt>
                <c:pt idx="9">
                  <c:v>0.10765421670920688</c:v>
                </c:pt>
                <c:pt idx="10">
                  <c:v>4.640295420406633E-2</c:v>
                </c:pt>
                <c:pt idx="11">
                  <c:v>6.463358562489542E-2</c:v>
                </c:pt>
                <c:pt idx="12">
                  <c:v>6.6978877124201877E-2</c:v>
                </c:pt>
                <c:pt idx="13">
                  <c:v>0.23385743623284291</c:v>
                </c:pt>
                <c:pt idx="14">
                  <c:v>0.56133797419787457</c:v>
                </c:pt>
                <c:pt idx="15">
                  <c:v>0.17705097749813259</c:v>
                </c:pt>
                <c:pt idx="16">
                  <c:v>0.11152337222348951</c:v>
                </c:pt>
                <c:pt idx="17">
                  <c:v>1.1178806357846877E-2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1E-43E3-A1F7-E9A762704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50207215"/>
        <c:axId val="1550207695"/>
      </c:barChart>
      <c:catAx>
        <c:axId val="15502072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50207695"/>
        <c:crosses val="autoZero"/>
        <c:auto val="1"/>
        <c:lblAlgn val="ctr"/>
        <c:lblOffset val="100"/>
        <c:noMultiLvlLbl val="0"/>
      </c:catAx>
      <c:valAx>
        <c:axId val="1550207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502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'[3]7.3g'!$B$3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'[3]7.3g'!$A$4:$A$34</c:f>
              <c:strCache>
                <c:ptCount val="31"/>
                <c:pt idx="0">
                  <c:v>Andre kommunale arbeidsplasser i vår kommune</c:v>
                </c:pt>
                <c:pt idx="2">
                  <c:v>Kommunale arbeidsplasser utenfor vår kommune</c:v>
                </c:pt>
                <c:pt idx="4">
                  <c:v>Private virksomheter </c:v>
                </c:pt>
                <c:pt idx="6">
                  <c:v>Tjenestemottakere/innbyggere</c:v>
                </c:pt>
                <c:pt idx="8">
                  <c:v>Arbeidstakerorganisasjoner/tillitsvalgte</c:v>
                </c:pt>
                <c:pt idx="10">
                  <c:v>Utdannings- og forskningsinstitusjoner</c:v>
                </c:pt>
                <c:pt idx="12">
                  <c:v>Eksterne programmer/satsninger</c:v>
                </c:pt>
                <c:pt idx="14">
                  <c:v>Tilskudd eller støtteordninger</c:v>
                </c:pt>
                <c:pt idx="16">
                  <c:v>Frivillige foreninger/organisasjoner</c:v>
                </c:pt>
                <c:pt idx="18">
                  <c:v>Statlige arbeidsplasser (unntatt utdannings- og forskningsinstitusjoner)</c:v>
                </c:pt>
                <c:pt idx="20">
                  <c:v>Fylkeskommunale arbeidsplasser</c:v>
                </c:pt>
                <c:pt idx="22">
                  <c:v>Utenlandske samarbeidspartnere</c:v>
                </c:pt>
                <c:pt idx="24">
                  <c:v>Sosiale entreprenører</c:v>
                </c:pt>
                <c:pt idx="26">
                  <c:v>Nei, vi hadde ikke samarbeid om innovasjon med noen utenfor vår arbeidsplass</c:v>
                </c:pt>
                <c:pt idx="28">
                  <c:v>Vet ikke </c:v>
                </c:pt>
                <c:pt idx="30">
                  <c:v>Fonde</c:v>
                </c:pt>
              </c:strCache>
            </c:strRef>
          </c:cat>
          <c:val>
            <c:numRef>
              <c:f>'[3]7.3g'!$B$4:$B$34</c:f>
              <c:numCache>
                <c:formatCode>General</c:formatCode>
                <c:ptCount val="31"/>
                <c:pt idx="0">
                  <c:v>0.45</c:v>
                </c:pt>
                <c:pt idx="2">
                  <c:v>0.19</c:v>
                </c:pt>
                <c:pt idx="4">
                  <c:v>0.19</c:v>
                </c:pt>
                <c:pt idx="6">
                  <c:v>0.13</c:v>
                </c:pt>
                <c:pt idx="8">
                  <c:v>0.13</c:v>
                </c:pt>
                <c:pt idx="10">
                  <c:v>0.13</c:v>
                </c:pt>
                <c:pt idx="12">
                  <c:v>0.12</c:v>
                </c:pt>
                <c:pt idx="14">
                  <c:v>0.1</c:v>
                </c:pt>
                <c:pt idx="16">
                  <c:v>7.0000000000000007E-2</c:v>
                </c:pt>
                <c:pt idx="18">
                  <c:v>0.04</c:v>
                </c:pt>
                <c:pt idx="20">
                  <c:v>0.04</c:v>
                </c:pt>
                <c:pt idx="22">
                  <c:v>0.01</c:v>
                </c:pt>
                <c:pt idx="24">
                  <c:v>0.01</c:v>
                </c:pt>
                <c:pt idx="26">
                  <c:v>0.14000000000000001</c:v>
                </c:pt>
                <c:pt idx="28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1-44B7-AC2D-375F61DA4EAF}"/>
            </c:ext>
          </c:extLst>
        </c:ser>
        <c:ser>
          <c:idx val="1"/>
          <c:order val="1"/>
          <c:tx>
            <c:strRef>
              <c:f>'[3]7.3g'!$C$3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'[3]7.3g'!$A$4:$A$34</c:f>
              <c:strCache>
                <c:ptCount val="31"/>
                <c:pt idx="0">
                  <c:v>Andre kommunale arbeidsplasser i vår kommune</c:v>
                </c:pt>
                <c:pt idx="2">
                  <c:v>Kommunale arbeidsplasser utenfor vår kommune</c:v>
                </c:pt>
                <c:pt idx="4">
                  <c:v>Private virksomheter </c:v>
                </c:pt>
                <c:pt idx="6">
                  <c:v>Tjenestemottakere/innbyggere</c:v>
                </c:pt>
                <c:pt idx="8">
                  <c:v>Arbeidstakerorganisasjoner/tillitsvalgte</c:v>
                </c:pt>
                <c:pt idx="10">
                  <c:v>Utdannings- og forskningsinstitusjoner</c:v>
                </c:pt>
                <c:pt idx="12">
                  <c:v>Eksterne programmer/satsninger</c:v>
                </c:pt>
                <c:pt idx="14">
                  <c:v>Tilskudd eller støtteordninger</c:v>
                </c:pt>
                <c:pt idx="16">
                  <c:v>Frivillige foreninger/organisasjoner</c:v>
                </c:pt>
                <c:pt idx="18">
                  <c:v>Statlige arbeidsplasser (unntatt utdannings- og forskningsinstitusjoner)</c:v>
                </c:pt>
                <c:pt idx="20">
                  <c:v>Fylkeskommunale arbeidsplasser</c:v>
                </c:pt>
                <c:pt idx="22">
                  <c:v>Utenlandske samarbeidspartnere</c:v>
                </c:pt>
                <c:pt idx="24">
                  <c:v>Sosiale entreprenører</c:v>
                </c:pt>
                <c:pt idx="26">
                  <c:v>Nei, vi hadde ikke samarbeid om innovasjon med noen utenfor vår arbeidsplass</c:v>
                </c:pt>
                <c:pt idx="28">
                  <c:v>Vet ikke </c:v>
                </c:pt>
                <c:pt idx="30">
                  <c:v>Fonde</c:v>
                </c:pt>
              </c:strCache>
            </c:strRef>
          </c:cat>
          <c:val>
            <c:numRef>
              <c:f>'[3]7.3g'!$C$4:$C$34</c:f>
              <c:numCache>
                <c:formatCode>General</c:formatCode>
                <c:ptCount val="31"/>
                <c:pt idx="0">
                  <c:v>0.44585544319358111</c:v>
                </c:pt>
                <c:pt idx="2">
                  <c:v>0.13792913275836444</c:v>
                </c:pt>
                <c:pt idx="4">
                  <c:v>0.15550702426451091</c:v>
                </c:pt>
                <c:pt idx="6">
                  <c:v>0.1453520868528958</c:v>
                </c:pt>
                <c:pt idx="10">
                  <c:v>9.3788947479835211E-2</c:v>
                </c:pt>
                <c:pt idx="16">
                  <c:v>7.3350922282965206E-2</c:v>
                </c:pt>
                <c:pt idx="18">
                  <c:v>1.9219863894068885E-2</c:v>
                </c:pt>
                <c:pt idx="20">
                  <c:v>3.5007138440788704E-2</c:v>
                </c:pt>
                <c:pt idx="22">
                  <c:v>1.6832819280413708E-2</c:v>
                </c:pt>
                <c:pt idx="24">
                  <c:v>1.2565234629258255E-2</c:v>
                </c:pt>
                <c:pt idx="26">
                  <c:v>0.28079007071743151</c:v>
                </c:pt>
                <c:pt idx="28">
                  <c:v>4.413151991317505E-2</c:v>
                </c:pt>
                <c:pt idx="30">
                  <c:v>4.596196602611035E-2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51-44B7-AC2D-375F61DA4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19994447"/>
        <c:axId val="2119994927"/>
      </c:barChart>
      <c:catAx>
        <c:axId val="21199944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19994927"/>
        <c:crosses val="autoZero"/>
        <c:auto val="1"/>
        <c:lblAlgn val="ctr"/>
        <c:lblOffset val="100"/>
        <c:noMultiLvlLbl val="0"/>
      </c:catAx>
      <c:valAx>
        <c:axId val="2119994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19994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'[3]7.3h'!$B$3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'[3]7.3h'!$A$4:$A$10</c:f>
              <c:strCache>
                <c:ptCount val="7"/>
                <c:pt idx="0">
                  <c:v>I iverksetting og implementering av ny løsning</c:v>
                </c:pt>
                <c:pt idx="2">
                  <c:v>I utvikling eller tilpasning av løsning</c:v>
                </c:pt>
                <c:pt idx="4">
                  <c:v>I utforskning av problemet</c:v>
                </c:pt>
                <c:pt idx="6">
                  <c:v>Annet og vet ikke</c:v>
                </c:pt>
              </c:strCache>
            </c:strRef>
          </c:cat>
          <c:val>
            <c:numRef>
              <c:f>'[3]7.3h'!$B$4:$B$10</c:f>
              <c:numCache>
                <c:formatCode>General</c:formatCode>
                <c:ptCount val="7"/>
                <c:pt idx="0">
                  <c:v>0.7</c:v>
                </c:pt>
                <c:pt idx="2">
                  <c:v>0.61</c:v>
                </c:pt>
                <c:pt idx="4">
                  <c:v>0.15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7-4709-A5A2-CDE84D241BFC}"/>
            </c:ext>
          </c:extLst>
        </c:ser>
        <c:ser>
          <c:idx val="1"/>
          <c:order val="1"/>
          <c:tx>
            <c:strRef>
              <c:f>'[3]7.3h'!$C$3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'[3]7.3h'!$A$4:$A$10</c:f>
              <c:strCache>
                <c:ptCount val="7"/>
                <c:pt idx="0">
                  <c:v>I iverksetting og implementering av ny løsning</c:v>
                </c:pt>
                <c:pt idx="2">
                  <c:v>I utvikling eller tilpasning av løsning</c:v>
                </c:pt>
                <c:pt idx="4">
                  <c:v>I utforskning av problemet</c:v>
                </c:pt>
                <c:pt idx="6">
                  <c:v>Annet og vet ikke</c:v>
                </c:pt>
              </c:strCache>
            </c:strRef>
          </c:cat>
          <c:val>
            <c:numRef>
              <c:f>'[3]7.3h'!$C$4:$C$10</c:f>
              <c:numCache>
                <c:formatCode>General</c:formatCode>
                <c:ptCount val="7"/>
                <c:pt idx="0">
                  <c:v>0.48563283453161998</c:v>
                </c:pt>
                <c:pt idx="2">
                  <c:v>0.71107350071322295</c:v>
                </c:pt>
                <c:pt idx="4">
                  <c:v>0.38438983762809281</c:v>
                </c:pt>
                <c:pt idx="6">
                  <c:v>0.15350319242438801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57-4709-A5A2-CDE84D241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0374383"/>
        <c:axId val="1350373903"/>
      </c:barChart>
      <c:catAx>
        <c:axId val="1350374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50373903"/>
        <c:crosses val="autoZero"/>
        <c:auto val="1"/>
        <c:lblAlgn val="ctr"/>
        <c:lblOffset val="100"/>
        <c:noMultiLvlLbl val="0"/>
      </c:catAx>
      <c:valAx>
        <c:axId val="1350373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5037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'[3]7.3i'!$B$4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'[3]7.3i'!$A$5:$A$13</c:f>
              <c:strCache>
                <c:ptCount val="9"/>
                <c:pt idx="0">
                  <c:v>Den private leverandøren ble valgt ut etter anskaffelse/konkurranse</c:v>
                </c:pt>
                <c:pt idx="2">
                  <c:v>Vi spurte selv en privat leverandør som vi kjente fra før</c:v>
                </c:pt>
                <c:pt idx="4">
                  <c:v>Den private leverandøren ble valgt ut etter dialog med flere leverandører</c:v>
                </c:pt>
                <c:pt idx="6">
                  <c:v>Den private leverandøren henvendte seg til oss</c:v>
                </c:pt>
                <c:pt idx="8">
                  <c:v>Annet og Vet ikke</c:v>
                </c:pt>
              </c:strCache>
            </c:strRef>
          </c:cat>
          <c:val>
            <c:numRef>
              <c:f>'[3]7.3i'!$B$5:$B$13</c:f>
              <c:numCache>
                <c:formatCode>General</c:formatCode>
                <c:ptCount val="9"/>
                <c:pt idx="0">
                  <c:v>0.34</c:v>
                </c:pt>
                <c:pt idx="2">
                  <c:v>0.27</c:v>
                </c:pt>
                <c:pt idx="4">
                  <c:v>0.22</c:v>
                </c:pt>
                <c:pt idx="6">
                  <c:v>0.13</c:v>
                </c:pt>
                <c:pt idx="8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F-4E1A-9F6C-E87AED580EB1}"/>
            </c:ext>
          </c:extLst>
        </c:ser>
        <c:ser>
          <c:idx val="1"/>
          <c:order val="1"/>
          <c:tx>
            <c:strRef>
              <c:f>'[3]7.3i'!$C$4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'[3]7.3i'!$A$5:$A$13</c:f>
              <c:strCache>
                <c:ptCount val="9"/>
                <c:pt idx="0">
                  <c:v>Den private leverandøren ble valgt ut etter anskaffelse/konkurranse</c:v>
                </c:pt>
                <c:pt idx="2">
                  <c:v>Vi spurte selv en privat leverandør som vi kjente fra før</c:v>
                </c:pt>
                <c:pt idx="4">
                  <c:v>Den private leverandøren ble valgt ut etter dialog med flere leverandører</c:v>
                </c:pt>
                <c:pt idx="6">
                  <c:v>Den private leverandøren henvendte seg til oss</c:v>
                </c:pt>
                <c:pt idx="8">
                  <c:v>Annet og Vet ikke</c:v>
                </c:pt>
              </c:strCache>
            </c:strRef>
          </c:cat>
          <c:val>
            <c:numRef>
              <c:f>'[3]7.3i'!$C$5:$C$13</c:f>
              <c:numCache>
                <c:formatCode>General</c:formatCode>
                <c:ptCount val="9"/>
                <c:pt idx="0">
                  <c:v>8.5837611120305496E-2</c:v>
                </c:pt>
                <c:pt idx="2">
                  <c:v>0.39271045787090703</c:v>
                </c:pt>
                <c:pt idx="4">
                  <c:v>0.220604374628182</c:v>
                </c:pt>
                <c:pt idx="6">
                  <c:v>0.175105007028067</c:v>
                </c:pt>
                <c:pt idx="8">
                  <c:v>0.26867487224991798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CF-4E1A-9F6C-E87AED580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2507104"/>
        <c:axId val="322506624"/>
      </c:barChart>
      <c:catAx>
        <c:axId val="322507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2506624"/>
        <c:crosses val="autoZero"/>
        <c:auto val="1"/>
        <c:lblAlgn val="ctr"/>
        <c:lblOffset val="100"/>
        <c:noMultiLvlLbl val="0"/>
      </c:catAx>
      <c:valAx>
        <c:axId val="32250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250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'[3]7.3j'!$B$3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'[3]7.3j'!$A$4:$A$7</c:f>
              <c:strCache>
                <c:ptCount val="4"/>
                <c:pt idx="0">
                  <c:v>Ja, en offentlig anskaffelse er planlagt, underveis eller er  gjennomført</c:v>
                </c:pt>
                <c:pt idx="1">
                  <c:v>Vet ikke </c:v>
                </c:pt>
                <c:pt idx="2">
                  <c:v>N:Nei, men vi har inngått kontrakt om utviklingssamarbeid (FoU)/ DN: Intet udbud, men kontrakt om udviklingssamarbejde (udbudsfri OPI)</c:v>
                </c:pt>
                <c:pt idx="3">
                  <c:v>Nei</c:v>
                </c:pt>
              </c:strCache>
            </c:strRef>
          </c:cat>
          <c:val>
            <c:numRef>
              <c:f>'[3]7.3j'!$B$4:$B$7</c:f>
              <c:numCache>
                <c:formatCode>General</c:formatCode>
                <c:ptCount val="4"/>
                <c:pt idx="0">
                  <c:v>0.48</c:v>
                </c:pt>
                <c:pt idx="1">
                  <c:v>0.21</c:v>
                </c:pt>
                <c:pt idx="2">
                  <c:v>0.04</c:v>
                </c:pt>
                <c:pt idx="3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2-486A-950C-EFB7F30357C0}"/>
            </c:ext>
          </c:extLst>
        </c:ser>
        <c:ser>
          <c:idx val="1"/>
          <c:order val="1"/>
          <c:tx>
            <c:strRef>
              <c:f>'[3]7.3j'!$C$3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'[3]7.3j'!$A$4:$A$7</c:f>
              <c:strCache>
                <c:ptCount val="4"/>
                <c:pt idx="0">
                  <c:v>Ja, en offentlig anskaffelse er planlagt, underveis eller er  gjennomført</c:v>
                </c:pt>
                <c:pt idx="1">
                  <c:v>Vet ikke </c:v>
                </c:pt>
                <c:pt idx="2">
                  <c:v>N:Nei, men vi har inngått kontrakt om utviklingssamarbeid (FoU)/ DN: Intet udbud, men kontrakt om udviklingssamarbejde (udbudsfri OPI)</c:v>
                </c:pt>
                <c:pt idx="3">
                  <c:v>Nei</c:v>
                </c:pt>
              </c:strCache>
            </c:strRef>
          </c:cat>
          <c:val>
            <c:numRef>
              <c:f>'[3]7.3j'!$C$4:$C$7</c:f>
              <c:numCache>
                <c:formatCode>General</c:formatCode>
                <c:ptCount val="4"/>
                <c:pt idx="0">
                  <c:v>0.13213942100188866</c:v>
                </c:pt>
                <c:pt idx="1">
                  <c:v>0.1475949599427881</c:v>
                </c:pt>
                <c:pt idx="2">
                  <c:v>2.8758520725462516E-2</c:v>
                </c:pt>
                <c:pt idx="3">
                  <c:v>0.69150709832986079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2-486A-950C-EFB7F3035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52175087"/>
        <c:axId val="1852170767"/>
      </c:barChart>
      <c:catAx>
        <c:axId val="18521750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52170767"/>
        <c:crosses val="autoZero"/>
        <c:auto val="1"/>
        <c:lblAlgn val="ctr"/>
        <c:lblOffset val="100"/>
        <c:noMultiLvlLbl val="0"/>
      </c:catAx>
      <c:valAx>
        <c:axId val="1852170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52175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'[3]7.3k'!$B$3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'[3]7.3k'!$A$4:$A$12</c:f>
              <c:strCache>
                <c:ptCount val="9"/>
                <c:pt idx="0">
                  <c:v>Vi har en rammeavtale med leverandøren</c:v>
                </c:pt>
                <c:pt idx="2">
                  <c:v>Anskaffelsen var under terskelverdi</c:v>
                </c:pt>
                <c:pt idx="4">
                  <c:v>Anskaffelsen var dekket av FoU-unntaket</c:v>
                </c:pt>
                <c:pt idx="6">
                  <c:v>Annet</c:v>
                </c:pt>
                <c:pt idx="8">
                  <c:v>Vet ikke </c:v>
                </c:pt>
              </c:strCache>
            </c:strRef>
          </c:cat>
          <c:val>
            <c:numRef>
              <c:f>'[3]7.3k'!$B$4:$B$12</c:f>
              <c:numCache>
                <c:formatCode>General</c:formatCode>
                <c:ptCount val="9"/>
                <c:pt idx="0">
                  <c:v>0.13</c:v>
                </c:pt>
                <c:pt idx="2">
                  <c:v>0.46</c:v>
                </c:pt>
                <c:pt idx="4">
                  <c:v>0.05</c:v>
                </c:pt>
                <c:pt idx="6">
                  <c:v>0.25</c:v>
                </c:pt>
                <c:pt idx="8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C-41E8-9FAD-2D34B9E29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11248"/>
        <c:axId val="56012208"/>
      </c:barChart>
      <c:catAx>
        <c:axId val="56011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012208"/>
        <c:crosses val="autoZero"/>
        <c:auto val="1"/>
        <c:lblAlgn val="ctr"/>
        <c:lblOffset val="100"/>
        <c:noMultiLvlLbl val="0"/>
      </c:catAx>
      <c:valAx>
        <c:axId val="56012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01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'[3]7.3l'!$C$52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1A759E"/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'[3]7.3l'!$B$53:$B$83</c:f>
              <c:strCache>
                <c:ptCount val="31"/>
                <c:pt idx="1">
                  <c:v>Medarbeidernes medvirkning</c:v>
                </c:pt>
                <c:pt idx="3">
                  <c:v>Måten vi samarbeider på internt på arbeidsplassen</c:v>
                </c:pt>
                <c:pt idx="5">
                  <c:v>Vårt fokus på forsvarlig drift</c:v>
                </c:pt>
                <c:pt idx="7">
                  <c:v>Lover og nasjonalt fastsatte krav</c:v>
                </c:pt>
                <c:pt idx="9">
                  <c:v>Ny teknologi</c:v>
                </c:pt>
                <c:pt idx="11">
                  <c:v>Organisatoriske endringer</c:v>
                </c:pt>
                <c:pt idx="13">
                  <c:v>Tjenestemottakere og innbyggeres medvirkning</c:v>
                </c:pt>
                <c:pt idx="15">
                  <c:v>Begrensende økonomiske ressurser</c:v>
                </c:pt>
                <c:pt idx="17">
                  <c:v>Kunnskapsinstitusjoners medvirkning</c:v>
                </c:pt>
                <c:pt idx="19">
                  <c:v>Private virksomheters medvirkning</c:v>
                </c:pt>
                <c:pt idx="21">
                  <c:v>Frivillige organisasjoners medvirkning</c:v>
                </c:pt>
                <c:pt idx="22">
                  <c:v>Tilskudd og støtteordninger</c:v>
                </c:pt>
                <c:pt idx="23">
                  <c:v>Arbeidstakerorganisasjoner eller tillitsvalgtes medvirkning</c:v>
                </c:pt>
                <c:pt idx="24">
                  <c:v>Samarbeid med andre offentlige virksomheter</c:v>
                </c:pt>
                <c:pt idx="25">
                  <c:v>Kommunens politiske vedtak og prioriteringer</c:v>
                </c:pt>
                <c:pt idx="26">
                  <c:v>Den måde vi håndterer fejl på</c:v>
                </c:pt>
                <c:pt idx="27">
                  <c:v>Den måde vi samarbejder på tværs af arbejdspladsen</c:v>
                </c:pt>
                <c:pt idx="28">
                  <c:v>COVID-19</c:v>
                </c:pt>
                <c:pt idx="29">
                  <c:v>Den måde fonde medvirker på</c:v>
                </c:pt>
                <c:pt idx="30">
                  <c:v>Vores nærmeste politiske ledelse</c:v>
                </c:pt>
              </c:strCache>
            </c:strRef>
          </c:cat>
          <c:val>
            <c:numRef>
              <c:f>'[3]7.3l'!$C$53:$C$83</c:f>
              <c:numCache>
                <c:formatCode>General</c:formatCode>
                <c:ptCount val="31"/>
                <c:pt idx="0">
                  <c:v>0.92</c:v>
                </c:pt>
                <c:pt idx="2">
                  <c:v>0.91</c:v>
                </c:pt>
                <c:pt idx="4">
                  <c:v>0.83</c:v>
                </c:pt>
                <c:pt idx="6">
                  <c:v>0.81</c:v>
                </c:pt>
                <c:pt idx="8">
                  <c:v>0.79</c:v>
                </c:pt>
                <c:pt idx="10">
                  <c:v>0.79</c:v>
                </c:pt>
                <c:pt idx="12">
                  <c:v>0.74</c:v>
                </c:pt>
                <c:pt idx="14">
                  <c:v>0.68</c:v>
                </c:pt>
                <c:pt idx="16">
                  <c:v>0.56999999999999995</c:v>
                </c:pt>
                <c:pt idx="18">
                  <c:v>0.26</c:v>
                </c:pt>
                <c:pt idx="20">
                  <c:v>0.25</c:v>
                </c:pt>
                <c:pt idx="22">
                  <c:v>0.65</c:v>
                </c:pt>
                <c:pt idx="23">
                  <c:v>0.59</c:v>
                </c:pt>
                <c:pt idx="24">
                  <c:v>0.76</c:v>
                </c:pt>
                <c:pt idx="2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1-4616-8D6C-6CA4B77B159C}"/>
            </c:ext>
          </c:extLst>
        </c:ser>
        <c:ser>
          <c:idx val="1"/>
          <c:order val="1"/>
          <c:tx>
            <c:strRef>
              <c:f>'[3]7.3l'!$D$52</c:f>
              <c:strCache>
                <c:ptCount val="1"/>
              </c:strCache>
            </c:strRef>
          </c:tx>
          <c:spPr>
            <a:solidFill>
              <a:srgbClr val="80B2E4"/>
            </a:solidFill>
            <a:ln>
              <a:noFill/>
            </a:ln>
            <a:effectLst/>
          </c:spPr>
          <c:invertIfNegative val="0"/>
          <c:dLbls>
            <c:numFmt formatCode="0%;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'[3]7.3l'!$B$53:$B$83</c:f>
              <c:strCache>
                <c:ptCount val="31"/>
                <c:pt idx="1">
                  <c:v>Medarbeidernes medvirkning</c:v>
                </c:pt>
                <c:pt idx="3">
                  <c:v>Måten vi samarbeider på internt på arbeidsplassen</c:v>
                </c:pt>
                <c:pt idx="5">
                  <c:v>Vårt fokus på forsvarlig drift</c:v>
                </c:pt>
                <c:pt idx="7">
                  <c:v>Lover og nasjonalt fastsatte krav</c:v>
                </c:pt>
                <c:pt idx="9">
                  <c:v>Ny teknologi</c:v>
                </c:pt>
                <c:pt idx="11">
                  <c:v>Organisatoriske endringer</c:v>
                </c:pt>
                <c:pt idx="13">
                  <c:v>Tjenestemottakere og innbyggeres medvirkning</c:v>
                </c:pt>
                <c:pt idx="15">
                  <c:v>Begrensende økonomiske ressurser</c:v>
                </c:pt>
                <c:pt idx="17">
                  <c:v>Kunnskapsinstitusjoners medvirkning</c:v>
                </c:pt>
                <c:pt idx="19">
                  <c:v>Private virksomheters medvirkning</c:v>
                </c:pt>
                <c:pt idx="21">
                  <c:v>Frivillige organisasjoners medvirkning</c:v>
                </c:pt>
                <c:pt idx="22">
                  <c:v>Tilskudd og støtteordninger</c:v>
                </c:pt>
                <c:pt idx="23">
                  <c:v>Arbeidstakerorganisasjoner eller tillitsvalgtes medvirkning</c:v>
                </c:pt>
                <c:pt idx="24">
                  <c:v>Samarbeid med andre offentlige virksomheter</c:v>
                </c:pt>
                <c:pt idx="25">
                  <c:v>Kommunens politiske vedtak og prioriteringer</c:v>
                </c:pt>
                <c:pt idx="26">
                  <c:v>Den måde vi håndterer fejl på</c:v>
                </c:pt>
                <c:pt idx="27">
                  <c:v>Den måde vi samarbejder på tværs af arbejdspladsen</c:v>
                </c:pt>
                <c:pt idx="28">
                  <c:v>COVID-19</c:v>
                </c:pt>
                <c:pt idx="29">
                  <c:v>Den måde fonde medvirker på</c:v>
                </c:pt>
                <c:pt idx="30">
                  <c:v>Vores nærmeste politiske ledelse</c:v>
                </c:pt>
              </c:strCache>
            </c:strRef>
          </c:cat>
          <c:val>
            <c:numRef>
              <c:f>'[3]7.3l'!$D$53:$D$83</c:f>
              <c:numCache>
                <c:formatCode>General</c:formatCode>
                <c:ptCount val="31"/>
                <c:pt idx="0">
                  <c:v>-0.37</c:v>
                </c:pt>
                <c:pt idx="2">
                  <c:v>-0.38</c:v>
                </c:pt>
                <c:pt idx="4">
                  <c:v>-0.48</c:v>
                </c:pt>
                <c:pt idx="6">
                  <c:v>-0.43</c:v>
                </c:pt>
                <c:pt idx="8">
                  <c:v>-0.2</c:v>
                </c:pt>
                <c:pt idx="10">
                  <c:v>-0.43</c:v>
                </c:pt>
                <c:pt idx="12">
                  <c:v>-0.23</c:v>
                </c:pt>
                <c:pt idx="14">
                  <c:v>-0.82</c:v>
                </c:pt>
                <c:pt idx="16">
                  <c:v>-0.12</c:v>
                </c:pt>
                <c:pt idx="18">
                  <c:v>-7.0000000000000007E-2</c:v>
                </c:pt>
                <c:pt idx="20">
                  <c:v>-0.08</c:v>
                </c:pt>
                <c:pt idx="22">
                  <c:v>-0.33</c:v>
                </c:pt>
                <c:pt idx="23">
                  <c:v>-0.25</c:v>
                </c:pt>
                <c:pt idx="24">
                  <c:v>-0.28000000000000003</c:v>
                </c:pt>
                <c:pt idx="25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D1-4616-8D6C-6CA4B77B159C}"/>
            </c:ext>
          </c:extLst>
        </c:ser>
        <c:ser>
          <c:idx val="2"/>
          <c:order val="2"/>
          <c:tx>
            <c:strRef>
              <c:f>'[3]7.3l'!$E$52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'[3]7.3l'!$B$53:$B$83</c:f>
              <c:strCache>
                <c:ptCount val="31"/>
                <c:pt idx="1">
                  <c:v>Medarbeidernes medvirkning</c:v>
                </c:pt>
                <c:pt idx="3">
                  <c:v>Måten vi samarbeider på internt på arbeidsplassen</c:v>
                </c:pt>
                <c:pt idx="5">
                  <c:v>Vårt fokus på forsvarlig drift</c:v>
                </c:pt>
                <c:pt idx="7">
                  <c:v>Lover og nasjonalt fastsatte krav</c:v>
                </c:pt>
                <c:pt idx="9">
                  <c:v>Ny teknologi</c:v>
                </c:pt>
                <c:pt idx="11">
                  <c:v>Organisatoriske endringer</c:v>
                </c:pt>
                <c:pt idx="13">
                  <c:v>Tjenestemottakere og innbyggeres medvirkning</c:v>
                </c:pt>
                <c:pt idx="15">
                  <c:v>Begrensende økonomiske ressurser</c:v>
                </c:pt>
                <c:pt idx="17">
                  <c:v>Kunnskapsinstitusjoners medvirkning</c:v>
                </c:pt>
                <c:pt idx="19">
                  <c:v>Private virksomheters medvirkning</c:v>
                </c:pt>
                <c:pt idx="21">
                  <c:v>Frivillige organisasjoners medvirkning</c:v>
                </c:pt>
                <c:pt idx="22">
                  <c:v>Tilskudd og støtteordninger</c:v>
                </c:pt>
                <c:pt idx="23">
                  <c:v>Arbeidstakerorganisasjoner eller tillitsvalgtes medvirkning</c:v>
                </c:pt>
                <c:pt idx="24">
                  <c:v>Samarbeid med andre offentlige virksomheter</c:v>
                </c:pt>
                <c:pt idx="25">
                  <c:v>Kommunens politiske vedtak og prioriteringer</c:v>
                </c:pt>
                <c:pt idx="26">
                  <c:v>Den måde vi håndterer fejl på</c:v>
                </c:pt>
                <c:pt idx="27">
                  <c:v>Den måde vi samarbejder på tværs af arbejdspladsen</c:v>
                </c:pt>
                <c:pt idx="28">
                  <c:v>COVID-19</c:v>
                </c:pt>
                <c:pt idx="29">
                  <c:v>Den måde fonde medvirker på</c:v>
                </c:pt>
                <c:pt idx="30">
                  <c:v>Vores nærmeste politiske ledelse</c:v>
                </c:pt>
              </c:strCache>
            </c:strRef>
          </c:cat>
          <c:val>
            <c:numRef>
              <c:f>'[3]7.3l'!$E$53:$E$83</c:f>
              <c:numCache>
                <c:formatCode>General</c:formatCode>
                <c:ptCount val="31"/>
                <c:pt idx="1">
                  <c:v>0.9</c:v>
                </c:pt>
                <c:pt idx="3">
                  <c:v>0.59</c:v>
                </c:pt>
                <c:pt idx="5">
                  <c:v>0.59</c:v>
                </c:pt>
                <c:pt idx="7">
                  <c:v>0.28999999999999998</c:v>
                </c:pt>
                <c:pt idx="9">
                  <c:v>0.42</c:v>
                </c:pt>
                <c:pt idx="11">
                  <c:v>0.49</c:v>
                </c:pt>
                <c:pt idx="13">
                  <c:v>0.66</c:v>
                </c:pt>
                <c:pt idx="15">
                  <c:v>0.21</c:v>
                </c:pt>
                <c:pt idx="17">
                  <c:v>0.2</c:v>
                </c:pt>
                <c:pt idx="19">
                  <c:v>0.16</c:v>
                </c:pt>
                <c:pt idx="21">
                  <c:v>0.11</c:v>
                </c:pt>
                <c:pt idx="26">
                  <c:v>0.51</c:v>
                </c:pt>
                <c:pt idx="27">
                  <c:v>0.83</c:v>
                </c:pt>
                <c:pt idx="28">
                  <c:v>0.15</c:v>
                </c:pt>
                <c:pt idx="29">
                  <c:v>0.08</c:v>
                </c:pt>
                <c:pt idx="30">
                  <c:v>0.41220623605515599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D1-4616-8D6C-6CA4B77B159C}"/>
            </c:ext>
          </c:extLst>
        </c:ser>
        <c:ser>
          <c:idx val="3"/>
          <c:order val="3"/>
          <c:tx>
            <c:strRef>
              <c:f>'[3]7.3l'!$F$52</c:f>
              <c:strCache>
                <c:ptCount val="1"/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0\ %;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'[3]7.3l'!$B$53:$B$83</c:f>
              <c:strCache>
                <c:ptCount val="31"/>
                <c:pt idx="1">
                  <c:v>Medarbeidernes medvirkning</c:v>
                </c:pt>
                <c:pt idx="3">
                  <c:v>Måten vi samarbeider på internt på arbeidsplassen</c:v>
                </c:pt>
                <c:pt idx="5">
                  <c:v>Vårt fokus på forsvarlig drift</c:v>
                </c:pt>
                <c:pt idx="7">
                  <c:v>Lover og nasjonalt fastsatte krav</c:v>
                </c:pt>
                <c:pt idx="9">
                  <c:v>Ny teknologi</c:v>
                </c:pt>
                <c:pt idx="11">
                  <c:v>Organisatoriske endringer</c:v>
                </c:pt>
                <c:pt idx="13">
                  <c:v>Tjenestemottakere og innbyggeres medvirkning</c:v>
                </c:pt>
                <c:pt idx="15">
                  <c:v>Begrensende økonomiske ressurser</c:v>
                </c:pt>
                <c:pt idx="17">
                  <c:v>Kunnskapsinstitusjoners medvirkning</c:v>
                </c:pt>
                <c:pt idx="19">
                  <c:v>Private virksomheters medvirkning</c:v>
                </c:pt>
                <c:pt idx="21">
                  <c:v>Frivillige organisasjoners medvirkning</c:v>
                </c:pt>
                <c:pt idx="22">
                  <c:v>Tilskudd og støtteordninger</c:v>
                </c:pt>
                <c:pt idx="23">
                  <c:v>Arbeidstakerorganisasjoner eller tillitsvalgtes medvirkning</c:v>
                </c:pt>
                <c:pt idx="24">
                  <c:v>Samarbeid med andre offentlige virksomheter</c:v>
                </c:pt>
                <c:pt idx="25">
                  <c:v>Kommunens politiske vedtak og prioriteringer</c:v>
                </c:pt>
                <c:pt idx="26">
                  <c:v>Den måde vi håndterer fejl på</c:v>
                </c:pt>
                <c:pt idx="27">
                  <c:v>Den måde vi samarbejder på tværs af arbejdspladsen</c:v>
                </c:pt>
                <c:pt idx="28">
                  <c:v>COVID-19</c:v>
                </c:pt>
                <c:pt idx="29">
                  <c:v>Den måde fonde medvirker på</c:v>
                </c:pt>
                <c:pt idx="30">
                  <c:v>Vores nærmeste politiske ledelse</c:v>
                </c:pt>
              </c:strCache>
            </c:strRef>
          </c:cat>
          <c:val>
            <c:numRef>
              <c:f>'[3]7.3l'!$F$53:$F$83</c:f>
              <c:numCache>
                <c:formatCode>General</c:formatCode>
                <c:ptCount val="31"/>
                <c:pt idx="1">
                  <c:v>-7.0000000000000007E-2</c:v>
                </c:pt>
                <c:pt idx="3">
                  <c:v>-0.06</c:v>
                </c:pt>
                <c:pt idx="5">
                  <c:v>-0.14000000000000001</c:v>
                </c:pt>
                <c:pt idx="7">
                  <c:v>-7.0000000000000007E-2</c:v>
                </c:pt>
                <c:pt idx="9">
                  <c:v>-0.05</c:v>
                </c:pt>
                <c:pt idx="11">
                  <c:v>-0.08</c:v>
                </c:pt>
                <c:pt idx="13">
                  <c:v>-0.06</c:v>
                </c:pt>
                <c:pt idx="15">
                  <c:v>-0.34</c:v>
                </c:pt>
                <c:pt idx="17">
                  <c:v>-0.01</c:v>
                </c:pt>
                <c:pt idx="19">
                  <c:v>-0.02</c:v>
                </c:pt>
                <c:pt idx="21">
                  <c:v>-0.01</c:v>
                </c:pt>
                <c:pt idx="26">
                  <c:v>-0.06</c:v>
                </c:pt>
                <c:pt idx="27">
                  <c:v>-0.08</c:v>
                </c:pt>
                <c:pt idx="28">
                  <c:v>-0.09</c:v>
                </c:pt>
                <c:pt idx="29">
                  <c:v>-0.01</c:v>
                </c:pt>
                <c:pt idx="30">
                  <c:v>-4.5615052358436901E-2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D1-4616-8D6C-6CA4B77B1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3224095"/>
        <c:axId val="1773225535"/>
      </c:barChart>
      <c:catAx>
        <c:axId val="17732240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73225535"/>
        <c:crosses val="autoZero"/>
        <c:auto val="1"/>
        <c:lblAlgn val="ctr"/>
        <c:lblOffset val="100"/>
        <c:noMultiLvlLbl val="0"/>
      </c:catAx>
      <c:valAx>
        <c:axId val="1773225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73224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'[3]7.3m'!$B$5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'[3]7.3m'!$A$6:$A$14</c:f>
              <c:strCache>
                <c:ptCount val="9"/>
                <c:pt idx="0">
                  <c:v>Innovasjonen er i seg selv en teknologisk løsning </c:v>
                </c:pt>
                <c:pt idx="2">
                  <c:v>Teknologi er en viktig del av innovasjonen</c:v>
                </c:pt>
                <c:pt idx="4">
                  <c:v>Teknologi er kun en mindre del av innovasjonen </c:v>
                </c:pt>
                <c:pt idx="6">
                  <c:v>Teknologi inngår ikke innovasjonen i det hele tatt </c:v>
                </c:pt>
                <c:pt idx="8">
                  <c:v>Vet ikke </c:v>
                </c:pt>
              </c:strCache>
            </c:strRef>
          </c:cat>
          <c:val>
            <c:numRef>
              <c:f>'[3]7.3m'!$B$6:$B$14</c:f>
              <c:numCache>
                <c:formatCode>General</c:formatCode>
                <c:ptCount val="9"/>
                <c:pt idx="0">
                  <c:v>0.15</c:v>
                </c:pt>
                <c:pt idx="2">
                  <c:v>0.46</c:v>
                </c:pt>
                <c:pt idx="4">
                  <c:v>0.27</c:v>
                </c:pt>
                <c:pt idx="6">
                  <c:v>0.11</c:v>
                </c:pt>
                <c:pt idx="8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4-48E6-9EE4-8C5CBE288419}"/>
            </c:ext>
          </c:extLst>
        </c:ser>
        <c:ser>
          <c:idx val="1"/>
          <c:order val="1"/>
          <c:tx>
            <c:strRef>
              <c:f>'[3]7.3m'!$C$5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'[3]7.3m'!$A$6:$A$14</c:f>
              <c:strCache>
                <c:ptCount val="9"/>
                <c:pt idx="0">
                  <c:v>Innovasjonen er i seg selv en teknologisk løsning </c:v>
                </c:pt>
                <c:pt idx="2">
                  <c:v>Teknologi er en viktig del av innovasjonen</c:v>
                </c:pt>
                <c:pt idx="4">
                  <c:v>Teknologi er kun en mindre del av innovasjonen </c:v>
                </c:pt>
                <c:pt idx="6">
                  <c:v>Teknologi inngår ikke innovasjonen i det hele tatt </c:v>
                </c:pt>
                <c:pt idx="8">
                  <c:v>Vet ikke </c:v>
                </c:pt>
              </c:strCache>
            </c:strRef>
          </c:cat>
          <c:val>
            <c:numRef>
              <c:f>'[3]7.3m'!$C$6:$C$14</c:f>
              <c:numCache>
                <c:formatCode>General</c:formatCode>
                <c:ptCount val="9"/>
                <c:pt idx="0">
                  <c:v>0.10820133623556299</c:v>
                </c:pt>
                <c:pt idx="2">
                  <c:v>0.23438248774050199</c:v>
                </c:pt>
                <c:pt idx="4">
                  <c:v>0.33932395369589802</c:v>
                </c:pt>
                <c:pt idx="6">
                  <c:v>0.28948038782142899</c:v>
                </c:pt>
                <c:pt idx="8">
                  <c:v>2.8611834506608501E-2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4-48E6-9EE4-8C5CBE288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30957935"/>
        <c:axId val="1130956495"/>
      </c:barChart>
      <c:catAx>
        <c:axId val="11309579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30956495"/>
        <c:crosses val="autoZero"/>
        <c:auto val="1"/>
        <c:lblAlgn val="ctr"/>
        <c:lblOffset val="100"/>
        <c:noMultiLvlLbl val="0"/>
      </c:catAx>
      <c:valAx>
        <c:axId val="1130956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30957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5230609197523618E-3"/>
          <c:y val="1.5748031496062992E-2"/>
          <c:w val="0.98934617385030954"/>
          <c:h val="0.925610081220162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'[1]F 7.1c'!$A$5</c:f>
              <c:strCache>
                <c:ptCount val="1"/>
                <c:pt idx="0">
                  <c:v>2016-2018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</c:spPr>
          <c:invertIfNegative val="0"/>
          <c:cat>
            <c:strRef>
              <c:f>'[1]F 7.1c'!$B$2:$F$2</c:f>
              <c:strCache>
                <c:ptCount val="5"/>
                <c:pt idx="0">
                  <c:v>Kun ny for foretaket</c:v>
                </c:pt>
                <c:pt idx="1">
                  <c:v>Ny for foretakets marked</c:v>
                </c:pt>
                <c:pt idx="2">
                  <c:v>Ny for et norsk marked</c:v>
                </c:pt>
                <c:pt idx="3">
                  <c:v>Ny for et europeisk marked</c:v>
                </c:pt>
                <c:pt idx="4">
                  <c:v>Ny for et verdensmarked for øvrig</c:v>
                </c:pt>
              </c:strCache>
            </c:strRef>
          </c:cat>
          <c:val>
            <c:numRef>
              <c:f>'[1]F 7.1c'!$B$5:$F$5</c:f>
              <c:numCache>
                <c:formatCode>General</c:formatCode>
                <c:ptCount val="5"/>
                <c:pt idx="0">
                  <c:v>26</c:v>
                </c:pt>
                <c:pt idx="1">
                  <c:v>22</c:v>
                </c:pt>
                <c:pt idx="2">
                  <c:v>20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D-45BF-8755-01738B456022}"/>
            </c:ext>
          </c:extLst>
        </c:ser>
        <c:ser>
          <c:idx val="1"/>
          <c:order val="1"/>
          <c:tx>
            <c:strRef>
              <c:f>'[1]F 7.1c'!$A$6</c:f>
              <c:strCache>
                <c:ptCount val="1"/>
                <c:pt idx="0">
                  <c:v>2018-2020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</c:spPr>
          <c:invertIfNegative val="0"/>
          <c:cat>
            <c:strRef>
              <c:f>'[1]F 7.1c'!$B$2:$F$2</c:f>
              <c:strCache>
                <c:ptCount val="5"/>
                <c:pt idx="0">
                  <c:v>Kun ny for foretaket</c:v>
                </c:pt>
                <c:pt idx="1">
                  <c:v>Ny for foretakets marked</c:v>
                </c:pt>
                <c:pt idx="2">
                  <c:v>Ny for et norsk marked</c:v>
                </c:pt>
                <c:pt idx="3">
                  <c:v>Ny for et europeisk marked</c:v>
                </c:pt>
                <c:pt idx="4">
                  <c:v>Ny for et verdensmarked for øvrig</c:v>
                </c:pt>
              </c:strCache>
            </c:strRef>
          </c:cat>
          <c:val>
            <c:numRef>
              <c:f>'[1]F 7.1c'!$B$6:$F$6</c:f>
              <c:numCache>
                <c:formatCode>General</c:formatCode>
                <c:ptCount val="5"/>
                <c:pt idx="0">
                  <c:v>26</c:v>
                </c:pt>
                <c:pt idx="1">
                  <c:v>19</c:v>
                </c:pt>
                <c:pt idx="2">
                  <c:v>18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D-45BF-8755-01738B456022}"/>
            </c:ext>
          </c:extLst>
        </c:ser>
        <c:ser>
          <c:idx val="2"/>
          <c:order val="2"/>
          <c:tx>
            <c:strRef>
              <c:f>'[1]F 7.1c'!$A$7</c:f>
              <c:strCache>
                <c:ptCount val="1"/>
                <c:pt idx="0">
                  <c:v>2020-2022</c:v>
                </c:pt>
              </c:strCache>
            </c:strRef>
          </c:tx>
          <c:invertIfNegative val="0"/>
          <c:cat>
            <c:strRef>
              <c:f>'[1]F 7.1c'!$B$2:$F$2</c:f>
              <c:strCache>
                <c:ptCount val="5"/>
                <c:pt idx="0">
                  <c:v>Kun ny for foretaket</c:v>
                </c:pt>
                <c:pt idx="1">
                  <c:v>Ny for foretakets marked</c:v>
                </c:pt>
                <c:pt idx="2">
                  <c:v>Ny for et norsk marked</c:v>
                </c:pt>
                <c:pt idx="3">
                  <c:v>Ny for et europeisk marked</c:v>
                </c:pt>
                <c:pt idx="4">
                  <c:v>Ny for et verdensmarked for øvrig</c:v>
                </c:pt>
              </c:strCache>
            </c:strRef>
          </c:cat>
          <c:val>
            <c:numRef>
              <c:f>'[1]F 7.1c'!$B$7:$F$7</c:f>
              <c:numCache>
                <c:formatCode>General</c:formatCode>
                <c:ptCount val="5"/>
                <c:pt idx="0">
                  <c:v>23</c:v>
                </c:pt>
                <c:pt idx="1">
                  <c:v>16</c:v>
                </c:pt>
                <c:pt idx="2">
                  <c:v>15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0D-45BF-8755-01738B456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29856"/>
        <c:axId val="154331392"/>
      </c:barChart>
      <c:catAx>
        <c:axId val="154329856"/>
        <c:scaling>
          <c:orientation val="maxMin"/>
        </c:scaling>
        <c:delete val="0"/>
        <c:axPos val="l"/>
        <c:majorGridlines>
          <c:spPr>
            <a:ln w="12700">
              <a:solidFill>
                <a:srgbClr val="D9D9D9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54331392"/>
        <c:crosses val="autoZero"/>
        <c:auto val="0"/>
        <c:lblAlgn val="ctr"/>
        <c:lblOffset val="0"/>
        <c:noMultiLvlLbl val="0"/>
      </c:catAx>
      <c:valAx>
        <c:axId val="154331392"/>
        <c:scaling>
          <c:orientation val="minMax"/>
        </c:scaling>
        <c:delete val="0"/>
        <c:axPos val="b"/>
        <c:majorGridlines>
          <c:spPr>
            <a:ln w="12700"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Prosent av alle foretak</a:t>
                </a:r>
              </a:p>
            </c:rich>
          </c:tx>
          <c:overlay val="0"/>
        </c:title>
        <c:numFmt formatCode="###\ ###\ ##0" sourceLinked="0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 sz="80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5432985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0187960337566899"/>
          <c:y val="0.60877010228166806"/>
          <c:w val="0.11715131788668355"/>
          <c:h val="0.20127427222659322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</c:spPr>
      <c:txPr>
        <a:bodyPr/>
        <a:lstStyle/>
        <a:p>
          <a:pPr algn="l">
            <a:defRPr sz="800" b="0" cap="none">
              <a:solidFill>
                <a:srgbClr val="000000"/>
              </a:solidFill>
              <a:latin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'[3]7.3n'!$B$2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'[3]7.3n'!$A$3:$A$8</c:f>
              <c:strCache>
                <c:ptCount val="6"/>
                <c:pt idx="0">
                  <c:v>Intern (Nei)</c:v>
                </c:pt>
                <c:pt idx="1">
                  <c:v>Extern (Ja)</c:v>
                </c:pt>
                <c:pt idx="2">
                  <c:v>Sentrale midler i egen organisasjon (intern men ikke fra eget budsjett)</c:v>
                </c:pt>
                <c:pt idx="3">
                  <c:v>Ingen særlig finansiering nødvendig</c:v>
                </c:pt>
                <c:pt idx="4">
                  <c:v>Andre finansieringskilder</c:v>
                </c:pt>
                <c:pt idx="5">
                  <c:v>Vet ikke</c:v>
                </c:pt>
              </c:strCache>
            </c:strRef>
          </c:cat>
          <c:val>
            <c:numRef>
              <c:f>'[3]7.3n'!$B$3:$B$8</c:f>
              <c:numCache>
                <c:formatCode>General</c:formatCode>
                <c:ptCount val="6"/>
                <c:pt idx="0">
                  <c:v>0.62</c:v>
                </c:pt>
                <c:pt idx="1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E-408D-88FC-88882C28ECA1}"/>
            </c:ext>
          </c:extLst>
        </c:ser>
        <c:ser>
          <c:idx val="1"/>
          <c:order val="1"/>
          <c:tx>
            <c:strRef>
              <c:f>'[3]7.3n'!$C$2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'[3]7.3n'!$A$3:$A$8</c:f>
              <c:strCache>
                <c:ptCount val="6"/>
                <c:pt idx="0">
                  <c:v>Intern (Nei)</c:v>
                </c:pt>
                <c:pt idx="1">
                  <c:v>Extern (Ja)</c:v>
                </c:pt>
                <c:pt idx="2">
                  <c:v>Sentrale midler i egen organisasjon (intern men ikke fra eget budsjett)</c:v>
                </c:pt>
                <c:pt idx="3">
                  <c:v>Ingen særlig finansiering nødvendig</c:v>
                </c:pt>
                <c:pt idx="4">
                  <c:v>Andre finansieringskilder</c:v>
                </c:pt>
                <c:pt idx="5">
                  <c:v>Vet ikke</c:v>
                </c:pt>
              </c:strCache>
            </c:strRef>
          </c:cat>
          <c:val>
            <c:numRef>
              <c:f>'[3]7.3n'!$C$3:$C$8</c:f>
              <c:numCache>
                <c:formatCode>General</c:formatCode>
                <c:ptCount val="6"/>
                <c:pt idx="0">
                  <c:v>0.52073514649221098</c:v>
                </c:pt>
                <c:pt idx="1">
                  <c:v>0.1712483635414847</c:v>
                </c:pt>
                <c:pt idx="2">
                  <c:v>0.18197831003400131</c:v>
                </c:pt>
                <c:pt idx="3">
                  <c:v>0.27214934462961859</c:v>
                </c:pt>
                <c:pt idx="4">
                  <c:v>4.801384891795403E-2</c:v>
                </c:pt>
                <c:pt idx="5">
                  <c:v>1.5900000000000001E-2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BE-408D-88FC-88882C28E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22123647"/>
        <c:axId val="2122122207"/>
      </c:barChart>
      <c:catAx>
        <c:axId val="2122123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22122207"/>
        <c:crosses val="autoZero"/>
        <c:auto val="1"/>
        <c:lblAlgn val="ctr"/>
        <c:lblOffset val="100"/>
        <c:noMultiLvlLbl val="0"/>
      </c:catAx>
      <c:valAx>
        <c:axId val="2122122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22123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'[3]7.3o'!$B$2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'[3]7.3o'!$A$3:$A$13</c:f>
              <c:strCache>
                <c:ptCount val="11"/>
                <c:pt idx="0">
                  <c:v>Ja,vi har selv evaluert</c:v>
                </c:pt>
                <c:pt idx="2">
                  <c:v>Ja, vi har fått ekstern bistand til å evaluere </c:v>
                </c:pt>
                <c:pt idx="4">
                  <c:v>Nei, men vi er i gang med å evaluere</c:v>
                </c:pt>
                <c:pt idx="6">
                  <c:v>Nei, men vi har planer om å evaluere</c:v>
                </c:pt>
                <c:pt idx="8">
                  <c:v>Nei, og vi har ingen planer om å evaluere</c:v>
                </c:pt>
                <c:pt idx="10">
                  <c:v>Vet ikke </c:v>
                </c:pt>
              </c:strCache>
            </c:strRef>
          </c:cat>
          <c:val>
            <c:numRef>
              <c:f>'[3]7.3o'!$B$3:$B$13</c:f>
              <c:numCache>
                <c:formatCode>General</c:formatCode>
                <c:ptCount val="11"/>
                <c:pt idx="0">
                  <c:v>0.31</c:v>
                </c:pt>
                <c:pt idx="2">
                  <c:v>0.04</c:v>
                </c:pt>
                <c:pt idx="4">
                  <c:v>0.15</c:v>
                </c:pt>
                <c:pt idx="6">
                  <c:v>0.38</c:v>
                </c:pt>
                <c:pt idx="8">
                  <c:v>0.1</c:v>
                </c:pt>
                <c:pt idx="1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3-4321-A898-8AD25AC9270C}"/>
            </c:ext>
          </c:extLst>
        </c:ser>
        <c:ser>
          <c:idx val="1"/>
          <c:order val="1"/>
          <c:tx>
            <c:strRef>
              <c:f>'[3]7.3o'!$C$2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'[3]7.3o'!$A$3:$A$13</c:f>
              <c:strCache>
                <c:ptCount val="11"/>
                <c:pt idx="0">
                  <c:v>Ja,vi har selv evaluert</c:v>
                </c:pt>
                <c:pt idx="2">
                  <c:v>Ja, vi har fått ekstern bistand til å evaluere </c:v>
                </c:pt>
                <c:pt idx="4">
                  <c:v>Nei, men vi er i gang med å evaluere</c:v>
                </c:pt>
                <c:pt idx="6">
                  <c:v>Nei, men vi har planer om å evaluere</c:v>
                </c:pt>
                <c:pt idx="8">
                  <c:v>Nei, og vi har ingen planer om å evaluere</c:v>
                </c:pt>
                <c:pt idx="10">
                  <c:v>Vet ikke </c:v>
                </c:pt>
              </c:strCache>
            </c:strRef>
          </c:cat>
          <c:val>
            <c:numRef>
              <c:f>'[3]7.3o'!$C$3:$C$13</c:f>
              <c:numCache>
                <c:formatCode>General</c:formatCode>
                <c:ptCount val="11"/>
                <c:pt idx="0">
                  <c:v>0.32368503776670504</c:v>
                </c:pt>
                <c:pt idx="2">
                  <c:v>6.9886776486946051E-2</c:v>
                </c:pt>
                <c:pt idx="4">
                  <c:v>0.17494212940538803</c:v>
                </c:pt>
                <c:pt idx="6">
                  <c:v>0.29357633464250282</c:v>
                </c:pt>
                <c:pt idx="8">
                  <c:v>0.12261946909835184</c:v>
                </c:pt>
                <c:pt idx="10">
                  <c:v>1.5290252600106224E-2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93-4321-A898-8AD25AC92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17430591"/>
        <c:axId val="1717431071"/>
      </c:barChart>
      <c:catAx>
        <c:axId val="1717430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17431071"/>
        <c:crosses val="autoZero"/>
        <c:auto val="1"/>
        <c:lblAlgn val="ctr"/>
        <c:lblOffset val="100"/>
        <c:noMultiLvlLbl val="0"/>
      </c:catAx>
      <c:valAx>
        <c:axId val="1717431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17430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'[3]7.3p'!$B$4</c:f>
              <c:strCache>
                <c:ptCount val="1"/>
                <c:pt idx="0">
                  <c:v>Norge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'[3]7.3p'!$A$5:$A$15</c:f>
              <c:strCache>
                <c:ptCount val="11"/>
                <c:pt idx="0">
                  <c:v>Undersøkelse(r) blant tjenestemottakere, innbyggere og/eller bedrifter</c:v>
                </c:pt>
                <c:pt idx="2">
                  <c:v>Undersøkelse(r) blant offentlige arbeidsplasser som din arbeidsplass’ tjenester retter seg mot</c:v>
                </c:pt>
                <c:pt idx="4">
                  <c:v>Undersøkelse(r) blant medarbeidere</c:v>
                </c:pt>
                <c:pt idx="6">
                  <c:v>Arbeidsplassens egne faglige vurderinger</c:v>
                </c:pt>
                <c:pt idx="8">
                  <c:v>Testing av om målsetningene med innovasjonen er realisert/om dere oppnådde det dere ville</c:v>
                </c:pt>
                <c:pt idx="10">
                  <c:v>Annet</c:v>
                </c:pt>
              </c:strCache>
            </c:strRef>
          </c:cat>
          <c:val>
            <c:numRef>
              <c:f>'[3]7.3p'!$B$5:$B$15</c:f>
              <c:numCache>
                <c:formatCode>General</c:formatCode>
                <c:ptCount val="11"/>
                <c:pt idx="0">
                  <c:v>0.18</c:v>
                </c:pt>
                <c:pt idx="2">
                  <c:v>0.06</c:v>
                </c:pt>
                <c:pt idx="4">
                  <c:v>0.51</c:v>
                </c:pt>
                <c:pt idx="6">
                  <c:v>0.71</c:v>
                </c:pt>
                <c:pt idx="8">
                  <c:v>0.17</c:v>
                </c:pt>
                <c:pt idx="1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6-43B7-8CB3-C0BF751D190A}"/>
            </c:ext>
          </c:extLst>
        </c:ser>
        <c:ser>
          <c:idx val="1"/>
          <c:order val="1"/>
          <c:tx>
            <c:strRef>
              <c:f>'[3]7.3p'!$C$4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'[3]7.3p'!$A$5:$A$15</c:f>
              <c:strCache>
                <c:ptCount val="11"/>
                <c:pt idx="0">
                  <c:v>Undersøkelse(r) blant tjenestemottakere, innbyggere og/eller bedrifter</c:v>
                </c:pt>
                <c:pt idx="2">
                  <c:v>Undersøkelse(r) blant offentlige arbeidsplasser som din arbeidsplass’ tjenester retter seg mot</c:v>
                </c:pt>
                <c:pt idx="4">
                  <c:v>Undersøkelse(r) blant medarbeidere</c:v>
                </c:pt>
                <c:pt idx="6">
                  <c:v>Arbeidsplassens egne faglige vurderinger</c:v>
                </c:pt>
                <c:pt idx="8">
                  <c:v>Testing av om målsetningene med innovasjonen er realisert/om dere oppnådde det dere ville</c:v>
                </c:pt>
                <c:pt idx="10">
                  <c:v>Annet</c:v>
                </c:pt>
              </c:strCache>
            </c:strRef>
          </c:cat>
          <c:val>
            <c:numRef>
              <c:f>'[3]7.3p'!$C$5:$C$15</c:f>
              <c:numCache>
                <c:formatCode>General</c:formatCode>
                <c:ptCount val="11"/>
                <c:pt idx="0">
                  <c:v>0.15533102255482401</c:v>
                </c:pt>
                <c:pt idx="2">
                  <c:v>6.5603511555403463E-2</c:v>
                </c:pt>
                <c:pt idx="4">
                  <c:v>0.4910300998183641</c:v>
                </c:pt>
                <c:pt idx="6">
                  <c:v>0.78684612832683121</c:v>
                </c:pt>
                <c:pt idx="8">
                  <c:v>0.16186555037486075</c:v>
                </c:pt>
                <c:pt idx="10">
                  <c:v>9.2116631292089649E-2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6-43B7-8CB3-C0BF751D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54069823"/>
        <c:axId val="2054072223"/>
      </c:barChart>
      <c:catAx>
        <c:axId val="20540698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54072223"/>
        <c:crosses val="autoZero"/>
        <c:auto val="1"/>
        <c:lblAlgn val="ctr"/>
        <c:lblOffset val="100"/>
        <c:noMultiLvlLbl val="0"/>
      </c:catAx>
      <c:valAx>
        <c:axId val="2054072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54069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'[3]7.3q'!$B$4</c:f>
              <c:strCache>
                <c:ptCount val="1"/>
                <c:pt idx="0">
                  <c:v>Norge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'[3]7.3q'!$A$5:$A$15</c:f>
              <c:strCache>
                <c:ptCount val="11"/>
                <c:pt idx="0">
                  <c:v>Å lære for å kunne forbedre vår innsats fremover</c:v>
                </c:pt>
                <c:pt idx="2">
                  <c:v>Å undersøke om innovasjonen har virket etter hensikten</c:v>
                </c:pt>
                <c:pt idx="4">
                  <c:v>Å dokumentere verdien av innovasjonen overfor beslutningstakere</c:v>
                </c:pt>
                <c:pt idx="6">
                  <c:v>Å stille vår erfaring til rådighet for andre</c:v>
                </c:pt>
                <c:pt idx="8">
                  <c:v>Bedre styring av innovasjonsprosessen underveis (for eksempel midtveisevaluering)</c:v>
                </c:pt>
                <c:pt idx="10">
                  <c:v>Annet</c:v>
                </c:pt>
              </c:strCache>
            </c:strRef>
          </c:cat>
          <c:val>
            <c:numRef>
              <c:f>'[3]7.3q'!$B$5:$B$15</c:f>
              <c:numCache>
                <c:formatCode>General</c:formatCode>
                <c:ptCount val="11"/>
                <c:pt idx="0">
                  <c:v>0.66</c:v>
                </c:pt>
                <c:pt idx="2">
                  <c:v>0.62</c:v>
                </c:pt>
                <c:pt idx="4">
                  <c:v>0.23</c:v>
                </c:pt>
                <c:pt idx="6">
                  <c:v>0.15</c:v>
                </c:pt>
                <c:pt idx="8">
                  <c:v>0.13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D-4F87-82D8-3469E4649D54}"/>
            </c:ext>
          </c:extLst>
        </c:ser>
        <c:ser>
          <c:idx val="1"/>
          <c:order val="1"/>
          <c:tx>
            <c:strRef>
              <c:f>'[3]7.3q'!$C$4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'[3]7.3q'!$A$5:$A$15</c:f>
              <c:strCache>
                <c:ptCount val="11"/>
                <c:pt idx="0">
                  <c:v>Å lære for å kunne forbedre vår innsats fremover</c:v>
                </c:pt>
                <c:pt idx="2">
                  <c:v>Å undersøke om innovasjonen har virket etter hensikten</c:v>
                </c:pt>
                <c:pt idx="4">
                  <c:v>Å dokumentere verdien av innovasjonen overfor beslutningstakere</c:v>
                </c:pt>
                <c:pt idx="6">
                  <c:v>Å stille vår erfaring til rådighet for andre</c:v>
                </c:pt>
                <c:pt idx="8">
                  <c:v>Bedre styring av innovasjonsprosessen underveis (for eksempel midtveisevaluering)</c:v>
                </c:pt>
                <c:pt idx="10">
                  <c:v>Annet</c:v>
                </c:pt>
              </c:strCache>
            </c:strRef>
          </c:cat>
          <c:val>
            <c:numRef>
              <c:f>'[3]7.3q'!$C$5:$C$15</c:f>
              <c:numCache>
                <c:formatCode>General</c:formatCode>
                <c:ptCount val="11"/>
                <c:pt idx="0">
                  <c:v>0.80907913715342861</c:v>
                </c:pt>
                <c:pt idx="2">
                  <c:v>0.48278653232043089</c:v>
                </c:pt>
                <c:pt idx="4">
                  <c:v>0.22500762724840723</c:v>
                </c:pt>
                <c:pt idx="6">
                  <c:v>0.16530209596361728</c:v>
                </c:pt>
                <c:pt idx="8">
                  <c:v>0.18165196843022635</c:v>
                </c:pt>
                <c:pt idx="10">
                  <c:v>3.2893457012837829E-2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8D-4F87-82D8-3469E4649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4534863"/>
        <c:axId val="2044526703"/>
      </c:barChart>
      <c:catAx>
        <c:axId val="20445348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44526703"/>
        <c:crosses val="autoZero"/>
        <c:auto val="1"/>
        <c:lblAlgn val="ctr"/>
        <c:lblOffset val="100"/>
        <c:noMultiLvlLbl val="0"/>
      </c:catAx>
      <c:valAx>
        <c:axId val="2044526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44534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'[3]7.3r'!$B$2</c:f>
              <c:strCache>
                <c:ptCount val="1"/>
                <c:pt idx="0">
                  <c:v>Norge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'[3]7.3r'!$A$3:$A$19</c:f>
              <c:strCache>
                <c:ptCount val="17"/>
                <c:pt idx="0">
                  <c:v>Forbedret kvalitet</c:v>
                </c:pt>
                <c:pt idx="2">
                  <c:v>Økt effektivitet/produktivitet </c:v>
                </c:pt>
                <c:pt idx="4">
                  <c:v>Økt medarbeidertilfredshet</c:v>
                </c:pt>
                <c:pt idx="6">
                  <c:v>Tjenestemottakere/innbyggere har oppnådd større innsikt/innflytelse</c:v>
                </c:pt>
                <c:pt idx="8">
                  <c:v>Annet</c:v>
                </c:pt>
                <c:pt idx="10">
                  <c:v>Vet ikke </c:v>
                </c:pt>
                <c:pt idx="12">
                  <c:v>Unngåtte kostnader</c:v>
                </c:pt>
                <c:pt idx="14">
                  <c:v>Verdi for næringslivet</c:v>
                </c:pt>
                <c:pt idx="16">
                  <c:v>Politiske mål</c:v>
                </c:pt>
              </c:strCache>
            </c:strRef>
          </c:cat>
          <c:val>
            <c:numRef>
              <c:f>'[3]7.3r'!$B$3:$B$19</c:f>
              <c:numCache>
                <c:formatCode>General</c:formatCode>
                <c:ptCount val="17"/>
                <c:pt idx="0">
                  <c:v>0.62</c:v>
                </c:pt>
                <c:pt idx="2">
                  <c:v>0.47</c:v>
                </c:pt>
                <c:pt idx="4">
                  <c:v>0.34</c:v>
                </c:pt>
                <c:pt idx="6">
                  <c:v>0.28999999999999998</c:v>
                </c:pt>
                <c:pt idx="8">
                  <c:v>0.09</c:v>
                </c:pt>
                <c:pt idx="10">
                  <c:v>0.06</c:v>
                </c:pt>
                <c:pt idx="12">
                  <c:v>0.15</c:v>
                </c:pt>
                <c:pt idx="1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1-467A-AF2F-CBA7146F1694}"/>
            </c:ext>
          </c:extLst>
        </c:ser>
        <c:ser>
          <c:idx val="1"/>
          <c:order val="1"/>
          <c:tx>
            <c:strRef>
              <c:f>'[3]7.3r'!$C$2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'[3]7.3r'!$A$3:$A$19</c:f>
              <c:strCache>
                <c:ptCount val="17"/>
                <c:pt idx="0">
                  <c:v>Forbedret kvalitet</c:v>
                </c:pt>
                <c:pt idx="2">
                  <c:v>Økt effektivitet/produktivitet </c:v>
                </c:pt>
                <c:pt idx="4">
                  <c:v>Økt medarbeidertilfredshet</c:v>
                </c:pt>
                <c:pt idx="6">
                  <c:v>Tjenestemottakere/innbyggere har oppnådd større innsikt/innflytelse</c:v>
                </c:pt>
                <c:pt idx="8">
                  <c:v>Annet</c:v>
                </c:pt>
                <c:pt idx="10">
                  <c:v>Vet ikke </c:v>
                </c:pt>
                <c:pt idx="12">
                  <c:v>Unngåtte kostnader</c:v>
                </c:pt>
                <c:pt idx="14">
                  <c:v>Verdi for næringslivet</c:v>
                </c:pt>
                <c:pt idx="16">
                  <c:v>Politiske mål</c:v>
                </c:pt>
              </c:strCache>
            </c:strRef>
          </c:cat>
          <c:val>
            <c:numRef>
              <c:f>'[3]7.3r'!$C$3:$C$19</c:f>
              <c:numCache>
                <c:formatCode>General</c:formatCode>
                <c:ptCount val="17"/>
                <c:pt idx="0">
                  <c:v>0.69608389284591532</c:v>
                </c:pt>
                <c:pt idx="2">
                  <c:v>0.35014717876007939</c:v>
                </c:pt>
                <c:pt idx="4">
                  <c:v>0.55205301100450299</c:v>
                </c:pt>
                <c:pt idx="6">
                  <c:v>0.2700344713944301</c:v>
                </c:pt>
                <c:pt idx="8">
                  <c:v>0.13708019753457523</c:v>
                </c:pt>
                <c:pt idx="10">
                  <c:v>2.0006513872610984E-2</c:v>
                </c:pt>
                <c:pt idx="16">
                  <c:v>0.28312049066175377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1-467A-AF2F-CBA7146F1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6075311"/>
        <c:axId val="2046071471"/>
      </c:barChart>
      <c:catAx>
        <c:axId val="20460753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46071471"/>
        <c:crosses val="autoZero"/>
        <c:auto val="1"/>
        <c:lblAlgn val="ctr"/>
        <c:lblOffset val="100"/>
        <c:noMultiLvlLbl val="0"/>
      </c:catAx>
      <c:valAx>
        <c:axId val="2046071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46075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'[3]7.3s'!$B$3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'[3]7.3s'!$A$4:$A$10</c:f>
              <c:strCache>
                <c:ptCount val="7"/>
                <c:pt idx="0">
                  <c:v>Nei</c:v>
                </c:pt>
                <c:pt idx="2">
                  <c:v>Ja</c:v>
                </c:pt>
                <c:pt idx="4">
                  <c:v>Vet ikke</c:v>
                </c:pt>
                <c:pt idx="6">
                  <c:v>Ikke relevant</c:v>
                </c:pt>
              </c:strCache>
            </c:strRef>
          </c:cat>
          <c:val>
            <c:numRef>
              <c:f>'[3]7.3s'!$B$4:$B$10</c:f>
              <c:numCache>
                <c:formatCode>General</c:formatCode>
                <c:ptCount val="7"/>
                <c:pt idx="0">
                  <c:v>0.53</c:v>
                </c:pt>
                <c:pt idx="2">
                  <c:v>0.34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B-4223-9AD2-11EB11101B65}"/>
            </c:ext>
          </c:extLst>
        </c:ser>
        <c:ser>
          <c:idx val="1"/>
          <c:order val="1"/>
          <c:tx>
            <c:strRef>
              <c:f>'[3]7.3s'!$C$3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'[3]7.3s'!$A$4:$A$10</c:f>
              <c:strCache>
                <c:ptCount val="7"/>
                <c:pt idx="0">
                  <c:v>Nei</c:v>
                </c:pt>
                <c:pt idx="2">
                  <c:v>Ja</c:v>
                </c:pt>
                <c:pt idx="4">
                  <c:v>Vet ikke</c:v>
                </c:pt>
                <c:pt idx="6">
                  <c:v>Ikke relevant</c:v>
                </c:pt>
              </c:strCache>
            </c:strRef>
          </c:cat>
          <c:val>
            <c:numRef>
              <c:f>'[3]7.3s'!$C$4:$C$10</c:f>
              <c:numCache>
                <c:formatCode>General</c:formatCode>
                <c:ptCount val="7"/>
                <c:pt idx="0">
                  <c:v>0.35094358114351698</c:v>
                </c:pt>
                <c:pt idx="2">
                  <c:v>0.45734523453449799</c:v>
                </c:pt>
                <c:pt idx="4">
                  <c:v>4.26270275596781E-2</c:v>
                </c:pt>
                <c:pt idx="6">
                  <c:v>0.14908415676230652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6B-4223-9AD2-11EB1110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16616063"/>
        <c:axId val="2116611743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'[3]7.3s'!$D$3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'[3]7.3s'!$A$4:$A$10</c15:sqref>
                        </c15:formulaRef>
                      </c:ext>
                    </c:extLst>
                    <c:strCache>
                      <c:ptCount val="7"/>
                      <c:pt idx="0">
                        <c:v>Nei</c:v>
                      </c:pt>
                      <c:pt idx="2">
                        <c:v>Ja</c:v>
                      </c:pt>
                      <c:pt idx="4">
                        <c:v>Vet ikke</c:v>
                      </c:pt>
                      <c:pt idx="6">
                        <c:v>Ikke relevant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'[3]7.3s'!$D$4:$D$10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76B-4223-9AD2-11EB11101B65}"/>
                  </c:ext>
                </c:extLst>
              </c15:ser>
            </c15:filteredBarSeries>
          </c:ext>
        </c:extLst>
      </c:barChart>
      <c:catAx>
        <c:axId val="21166160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16611743"/>
        <c:crosses val="autoZero"/>
        <c:auto val="1"/>
        <c:lblAlgn val="ctr"/>
        <c:lblOffset val="100"/>
        <c:noMultiLvlLbl val="0"/>
      </c:catAx>
      <c:valAx>
        <c:axId val="2116611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16616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'[3]7.3t'!$B$3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'[3]7.3t'!$A$4:$A$30</c:f>
              <c:strCache>
                <c:ptCount val="27"/>
                <c:pt idx="0">
                  <c:v>I nettverkssammenheng</c:v>
                </c:pt>
                <c:pt idx="2">
                  <c:v>Egen hjemmeside og/eller nyhetsbrev</c:v>
                </c:pt>
                <c:pt idx="4">
                  <c:v>Sosiale medier</c:v>
                </c:pt>
                <c:pt idx="6">
                  <c:v>Omtale i lokale- eller nasjonale nyhetsmedier </c:v>
                </c:pt>
                <c:pt idx="8">
                  <c:v>Utgivelse i litteratur- eller fagtidsskrifter</c:v>
                </c:pt>
                <c:pt idx="10">
                  <c:v>Annet og vet ikke</c:v>
                </c:pt>
                <c:pt idx="12">
                  <c:v>Konferanser, seminarer, kurser eller utdannelse</c:v>
                </c:pt>
                <c:pt idx="14">
                  <c:v>Besøk av eller hos andre arbeidsplasser</c:v>
                </c:pt>
                <c:pt idx="16">
                  <c:v>Interne aktiviteter</c:v>
                </c:pt>
                <c:pt idx="18">
                  <c:v>Fortalt om innovasjonen på et fysisk- eller digitalt møte </c:v>
                </c:pt>
                <c:pt idx="20">
                  <c:v>Opplegg på konferanser eller seminarer</c:v>
                </c:pt>
                <c:pt idx="22">
                  <c:v>Delingsportal</c:v>
                </c:pt>
                <c:pt idx="24">
                  <c:v>Med hjelp fra innbyggere eller næringsliv</c:v>
                </c:pt>
                <c:pt idx="26">
                  <c:v>Utveksling med andre land (på besøk eller invitert andre)</c:v>
                </c:pt>
              </c:strCache>
            </c:strRef>
          </c:cat>
          <c:val>
            <c:numRef>
              <c:f>'[3]7.3t'!$B$4:$B$30</c:f>
              <c:numCache>
                <c:formatCode>General</c:formatCode>
                <c:ptCount val="27"/>
                <c:pt idx="0">
                  <c:v>0.61</c:v>
                </c:pt>
                <c:pt idx="2">
                  <c:v>0.32</c:v>
                </c:pt>
                <c:pt idx="4">
                  <c:v>0.22</c:v>
                </c:pt>
                <c:pt idx="6">
                  <c:v>0.18</c:v>
                </c:pt>
                <c:pt idx="8">
                  <c:v>0.02</c:v>
                </c:pt>
                <c:pt idx="10">
                  <c:v>0.06</c:v>
                </c:pt>
                <c:pt idx="18">
                  <c:v>0.45</c:v>
                </c:pt>
                <c:pt idx="20">
                  <c:v>0.34</c:v>
                </c:pt>
                <c:pt idx="22">
                  <c:v>0.13</c:v>
                </c:pt>
                <c:pt idx="24">
                  <c:v>0.06</c:v>
                </c:pt>
                <c:pt idx="26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2-4D3F-9FF2-BD14A9EF04F3}"/>
            </c:ext>
          </c:extLst>
        </c:ser>
        <c:ser>
          <c:idx val="1"/>
          <c:order val="1"/>
          <c:tx>
            <c:strRef>
              <c:f>'[3]7.3t'!$C$3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'[3]7.3t'!$A$4:$A$30</c:f>
              <c:strCache>
                <c:ptCount val="27"/>
                <c:pt idx="0">
                  <c:v>I nettverkssammenheng</c:v>
                </c:pt>
                <c:pt idx="2">
                  <c:v>Egen hjemmeside og/eller nyhetsbrev</c:v>
                </c:pt>
                <c:pt idx="4">
                  <c:v>Sosiale medier</c:v>
                </c:pt>
                <c:pt idx="6">
                  <c:v>Omtale i lokale- eller nasjonale nyhetsmedier </c:v>
                </c:pt>
                <c:pt idx="8">
                  <c:v>Utgivelse i litteratur- eller fagtidsskrifter</c:v>
                </c:pt>
                <c:pt idx="10">
                  <c:v>Annet og vet ikke</c:v>
                </c:pt>
                <c:pt idx="12">
                  <c:v>Konferanser, seminarer, kurser eller utdannelse</c:v>
                </c:pt>
                <c:pt idx="14">
                  <c:v>Besøk av eller hos andre arbeidsplasser</c:v>
                </c:pt>
                <c:pt idx="16">
                  <c:v>Interne aktiviteter</c:v>
                </c:pt>
                <c:pt idx="18">
                  <c:v>Fortalt om innovasjonen på et fysisk- eller digitalt møte </c:v>
                </c:pt>
                <c:pt idx="20">
                  <c:v>Opplegg på konferanser eller seminarer</c:v>
                </c:pt>
                <c:pt idx="22">
                  <c:v>Delingsportal</c:v>
                </c:pt>
                <c:pt idx="24">
                  <c:v>Med hjelp fra innbyggere eller næringsliv</c:v>
                </c:pt>
                <c:pt idx="26">
                  <c:v>Utveksling med andre land (på besøk eller invitert andre)</c:v>
                </c:pt>
              </c:strCache>
            </c:strRef>
          </c:cat>
          <c:val>
            <c:numRef>
              <c:f>'[3]7.3t'!$C$4:$C$30</c:f>
              <c:numCache>
                <c:formatCode>General</c:formatCode>
                <c:ptCount val="27"/>
                <c:pt idx="0">
                  <c:v>0.72197575820269411</c:v>
                </c:pt>
                <c:pt idx="2">
                  <c:v>0.29578984084491233</c:v>
                </c:pt>
                <c:pt idx="4">
                  <c:v>0.26730417471886875</c:v>
                </c:pt>
                <c:pt idx="6">
                  <c:v>0.15065693237725158</c:v>
                </c:pt>
                <c:pt idx="8">
                  <c:v>4.7217068918742007E-2</c:v>
                </c:pt>
                <c:pt idx="10">
                  <c:v>0.11220956436957058</c:v>
                </c:pt>
                <c:pt idx="12">
                  <c:v>0.22491925984246769</c:v>
                </c:pt>
                <c:pt idx="14">
                  <c:v>0.24185198228390092</c:v>
                </c:pt>
                <c:pt idx="16">
                  <c:v>0.46750534502507829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2-4D3F-9FF2-BD14A9EF0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59915503"/>
        <c:axId val="2059910703"/>
      </c:barChart>
      <c:catAx>
        <c:axId val="20599155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59910703"/>
        <c:crosses val="autoZero"/>
        <c:auto val="1"/>
        <c:lblAlgn val="ctr"/>
        <c:lblOffset val="100"/>
        <c:noMultiLvlLbl val="0"/>
      </c:catAx>
      <c:valAx>
        <c:axId val="2059910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59915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[1]figur7.4b!$B$3</c:f>
              <c:strCache>
                <c:ptCount val="1"/>
                <c:pt idx="0">
                  <c:v>Verdier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[1]figur7.4b!$A$4:$A$16</c:f>
              <c:strCache>
                <c:ptCount val="13"/>
                <c:pt idx="0">
                  <c:v>Samleindeks</c:v>
                </c:pt>
                <c:pt idx="1">
                  <c:v>Menneskelige ressurser</c:v>
                </c:pt>
                <c:pt idx="2">
                  <c:v>Attraktive forskningssystemer</c:v>
                </c:pt>
                <c:pt idx="3">
                  <c:v>Digitalisering</c:v>
                </c:pt>
                <c:pt idx="4">
                  <c:v>Finansiering og støtte</c:v>
                </c:pt>
                <c:pt idx="5">
                  <c:v>Investeringer</c:v>
                </c:pt>
                <c:pt idx="6">
                  <c:v>Bruk av informasjonsteknologi</c:v>
                </c:pt>
                <c:pt idx="7">
                  <c:v>Innovatører</c:v>
                </c:pt>
                <c:pt idx="8">
                  <c:v>Koblinger</c:v>
                </c:pt>
                <c:pt idx="9">
                  <c:v>Intellektuelle eiendeler</c:v>
                </c:pt>
                <c:pt idx="10">
                  <c:v>Sysselsettingseffekter</c:v>
                </c:pt>
                <c:pt idx="11">
                  <c:v>Salgspåvirkninger</c:v>
                </c:pt>
                <c:pt idx="12">
                  <c:v>Miljø- og klimahensyn</c:v>
                </c:pt>
              </c:strCache>
            </c:strRef>
          </c:cat>
          <c:val>
            <c:numRef>
              <c:f>[1]figur7.4b!$B$4:$B$16</c:f>
              <c:numCache>
                <c:formatCode>General</c:formatCode>
                <c:ptCount val="13"/>
                <c:pt idx="0">
                  <c:v>119.4</c:v>
                </c:pt>
                <c:pt idx="1">
                  <c:v>159.69999999999999</c:v>
                </c:pt>
                <c:pt idx="2">
                  <c:v>162.4</c:v>
                </c:pt>
                <c:pt idx="3">
                  <c:v>139.4</c:v>
                </c:pt>
                <c:pt idx="4">
                  <c:v>129</c:v>
                </c:pt>
                <c:pt idx="5">
                  <c:v>78.599999999999994</c:v>
                </c:pt>
                <c:pt idx="6">
                  <c:v>142.9</c:v>
                </c:pt>
                <c:pt idx="7">
                  <c:v>155.6</c:v>
                </c:pt>
                <c:pt idx="8">
                  <c:v>244.7</c:v>
                </c:pt>
                <c:pt idx="9">
                  <c:v>57.4</c:v>
                </c:pt>
                <c:pt idx="10">
                  <c:v>133.5</c:v>
                </c:pt>
                <c:pt idx="11">
                  <c:v>55.3</c:v>
                </c:pt>
                <c:pt idx="12">
                  <c:v>82.8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7-4C3D-BDFC-198147EDF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5625071"/>
        <c:axId val="805613423"/>
      </c:barChart>
      <c:catAx>
        <c:axId val="80562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5613423"/>
        <c:crosses val="autoZero"/>
        <c:auto val="1"/>
        <c:lblAlgn val="ctr"/>
        <c:lblOffset val="100"/>
        <c:noMultiLvlLbl val="0"/>
      </c:catAx>
      <c:valAx>
        <c:axId val="805613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562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33531790237818E-2"/>
          <c:y val="5.1400554097404488E-2"/>
          <c:w val="0.87167806382609458"/>
          <c:h val="0.823317688737183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'[1]F 7.1d'!$A$6</c:f>
              <c:strCache>
                <c:ptCount val="1"/>
                <c:pt idx="0">
                  <c:v>2016-2018</c:v>
                </c:pt>
              </c:strCache>
            </c:strRef>
          </c:tx>
          <c:invertIfNegative val="0"/>
          <c:cat>
            <c:strRef>
              <c:f>('[1]F 7.1d'!$C$4,'[1]F 7.1d'!$F$4,'[1]F 7.1d'!$I$4)</c:f>
              <c:strCache>
                <c:ptCount val="3"/>
                <c:pt idx="0">
                  <c:v>Selger varer/tjenester kun lokalt/ regionalt</c:v>
                </c:pt>
                <c:pt idx="1">
                  <c:v>Selger varer/tjenester i hele Norge</c:v>
                </c:pt>
                <c:pt idx="2">
                  <c:v>Selger varer/tjenester (også) i utlandet</c:v>
                </c:pt>
              </c:strCache>
            </c:strRef>
          </c:cat>
          <c:val>
            <c:numRef>
              <c:f>('[1]F 7.1d'!$D$6,'[1]F 7.1d'!$G$6,'[1]F 7.1d'!$J$6)</c:f>
              <c:numCache>
                <c:formatCode>General</c:formatCode>
                <c:ptCount val="3"/>
                <c:pt idx="0">
                  <c:v>49</c:v>
                </c:pt>
                <c:pt idx="1">
                  <c:v>67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3-417F-BC33-D8FC752DBB76}"/>
            </c:ext>
          </c:extLst>
        </c:ser>
        <c:ser>
          <c:idx val="1"/>
          <c:order val="1"/>
          <c:tx>
            <c:strRef>
              <c:f>'[1]F 7.1d'!$A$7</c:f>
              <c:strCache>
                <c:ptCount val="1"/>
                <c:pt idx="0">
                  <c:v>2019-2020</c:v>
                </c:pt>
              </c:strCache>
            </c:strRef>
          </c:tx>
          <c:invertIfNegative val="0"/>
          <c:cat>
            <c:strRef>
              <c:f>('[1]F 7.1d'!$C$4,'[1]F 7.1d'!$F$4,'[1]F 7.1d'!$I$4)</c:f>
              <c:strCache>
                <c:ptCount val="3"/>
                <c:pt idx="0">
                  <c:v>Selger varer/tjenester kun lokalt/ regionalt</c:v>
                </c:pt>
                <c:pt idx="1">
                  <c:v>Selger varer/tjenester i hele Norge</c:v>
                </c:pt>
                <c:pt idx="2">
                  <c:v>Selger varer/tjenester (også) i utlandet</c:v>
                </c:pt>
              </c:strCache>
            </c:strRef>
          </c:cat>
          <c:val>
            <c:numRef>
              <c:f>('[1]F 7.1d'!$D$7,'[1]F 7.1d'!$G$7,'[1]F 7.1d'!$J$7)</c:f>
              <c:numCache>
                <c:formatCode>General</c:formatCode>
                <c:ptCount val="3"/>
                <c:pt idx="0">
                  <c:v>52</c:v>
                </c:pt>
                <c:pt idx="1">
                  <c:v>70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3-417F-BC33-D8FC752DBB76}"/>
            </c:ext>
          </c:extLst>
        </c:ser>
        <c:ser>
          <c:idx val="2"/>
          <c:order val="2"/>
          <c:tx>
            <c:strRef>
              <c:f>'[1]F 7.1d'!$A$8</c:f>
              <c:strCache>
                <c:ptCount val="1"/>
                <c:pt idx="0">
                  <c:v>2020-2022</c:v>
                </c:pt>
              </c:strCache>
            </c:strRef>
          </c:tx>
          <c:invertIfNegative val="0"/>
          <c:cat>
            <c:strRef>
              <c:f>('[1]F 7.1d'!$C$4,'[1]F 7.1d'!$F$4,'[1]F 7.1d'!$I$4)</c:f>
              <c:strCache>
                <c:ptCount val="3"/>
                <c:pt idx="0">
                  <c:v>Selger varer/tjenester kun lokalt/ regionalt</c:v>
                </c:pt>
                <c:pt idx="1">
                  <c:v>Selger varer/tjenester i hele Norge</c:v>
                </c:pt>
                <c:pt idx="2">
                  <c:v>Selger varer/tjenester (også) i utlandet</c:v>
                </c:pt>
              </c:strCache>
            </c:strRef>
          </c:cat>
          <c:val>
            <c:numRef>
              <c:f>('[1]F 7.1d'!$D$8,'[1]F 7.1d'!$G$8,'[1]F 7.1d'!$J$8)</c:f>
              <c:numCache>
                <c:formatCode>General</c:formatCode>
                <c:ptCount val="3"/>
                <c:pt idx="0">
                  <c:v>45</c:v>
                </c:pt>
                <c:pt idx="1">
                  <c:v>64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43-417F-BC33-D8FC752DB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05792"/>
        <c:axId val="161107328"/>
      </c:barChart>
      <c:catAx>
        <c:axId val="1611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107328"/>
        <c:crosses val="autoZero"/>
        <c:auto val="1"/>
        <c:lblAlgn val="ctr"/>
        <c:lblOffset val="100"/>
        <c:noMultiLvlLbl val="0"/>
      </c:catAx>
      <c:valAx>
        <c:axId val="1611073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Prosent av</a:t>
                </a:r>
                <a:r>
                  <a:rPr lang="en-US" baseline="0"/>
                  <a:t> foretak med innovasjonsaktivitet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6602690288713896E-3"/>
              <c:y val="0.136799253186135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1105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7266896325459318E-2"/>
          <c:y val="6.7242741564520925E-2"/>
          <c:w val="0.15956610892388451"/>
          <c:h val="0.15732418756933733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'[1]F 7.1e'!$A$5</c:f>
              <c:strCache>
                <c:ptCount val="1"/>
                <c:pt idx="0">
                  <c:v>2016-2018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'[1]F 7.1e'!$C$4:$G$4</c:f>
              <c:strCache>
                <c:ptCount val="5"/>
                <c:pt idx="0">
                  <c:v>Svært viktige for foretaket</c:v>
                </c:pt>
                <c:pt idx="1">
                  <c:v>Nokså viktige for foretaket</c:v>
                </c:pt>
                <c:pt idx="2">
                  <c:v>Lite viktige for foretaket</c:v>
                </c:pt>
                <c:pt idx="3">
                  <c:v>Ikke viktige for foretaket</c:v>
                </c:pt>
                <c:pt idx="4">
                  <c:v>For tidlig å si</c:v>
                </c:pt>
              </c:strCache>
            </c:strRef>
          </c:cat>
          <c:val>
            <c:numRef>
              <c:f>'[1]F 7.1e'!$B$5:$G$5</c:f>
              <c:numCache>
                <c:formatCode>General</c:formatCode>
                <c:ptCount val="6"/>
                <c:pt idx="0">
                  <c:v>8424</c:v>
                </c:pt>
                <c:pt idx="1">
                  <c:v>40</c:v>
                </c:pt>
                <c:pt idx="2">
                  <c:v>47</c:v>
                </c:pt>
                <c:pt idx="3">
                  <c:v>7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D-453D-BB98-1B8366708AA7}"/>
            </c:ext>
          </c:extLst>
        </c:ser>
        <c:ser>
          <c:idx val="1"/>
          <c:order val="1"/>
          <c:tx>
            <c:strRef>
              <c:f>'[1]F 7.1e'!$A$6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'[1]F 7.1e'!$C$4:$G$4</c:f>
              <c:strCache>
                <c:ptCount val="5"/>
                <c:pt idx="0">
                  <c:v>Svært viktige for foretaket</c:v>
                </c:pt>
                <c:pt idx="1">
                  <c:v>Nokså viktige for foretaket</c:v>
                </c:pt>
                <c:pt idx="2">
                  <c:v>Lite viktige for foretaket</c:v>
                </c:pt>
                <c:pt idx="3">
                  <c:v>Ikke viktige for foretaket</c:v>
                </c:pt>
                <c:pt idx="4">
                  <c:v>For tidlig å si</c:v>
                </c:pt>
              </c:strCache>
            </c:strRef>
          </c:cat>
          <c:val>
            <c:numRef>
              <c:f>'[1]F 7.1e'!$B$6:$G$6</c:f>
              <c:numCache>
                <c:formatCode>General</c:formatCode>
                <c:ptCount val="6"/>
                <c:pt idx="0">
                  <c:v>7713</c:v>
                </c:pt>
                <c:pt idx="1">
                  <c:v>36</c:v>
                </c:pt>
                <c:pt idx="2">
                  <c:v>46</c:v>
                </c:pt>
                <c:pt idx="3">
                  <c:v>11</c:v>
                </c:pt>
                <c:pt idx="4">
                  <c:v>1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D-453D-BB98-1B8366708AA7}"/>
            </c:ext>
          </c:extLst>
        </c:ser>
        <c:ser>
          <c:idx val="2"/>
          <c:order val="2"/>
          <c:tx>
            <c:strRef>
              <c:f>'[1]F 7.1e'!$A$7</c:f>
              <c:strCache>
                <c:ptCount val="1"/>
                <c:pt idx="0">
                  <c:v>2020-2022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'[1]F 7.1e'!$C$4:$G$4</c:f>
              <c:strCache>
                <c:ptCount val="5"/>
                <c:pt idx="0">
                  <c:v>Svært viktige for foretaket</c:v>
                </c:pt>
                <c:pt idx="1">
                  <c:v>Nokså viktige for foretaket</c:v>
                </c:pt>
                <c:pt idx="2">
                  <c:v>Lite viktige for foretaket</c:v>
                </c:pt>
                <c:pt idx="3">
                  <c:v>Ikke viktige for foretaket</c:v>
                </c:pt>
                <c:pt idx="4">
                  <c:v>For tidlig å si</c:v>
                </c:pt>
              </c:strCache>
            </c:strRef>
          </c:cat>
          <c:val>
            <c:numRef>
              <c:f>'[1]F 7.1e'!$B$7:$G$7</c:f>
              <c:numCache>
                <c:formatCode>General</c:formatCode>
                <c:ptCount val="6"/>
                <c:pt idx="0">
                  <c:v>7480</c:v>
                </c:pt>
                <c:pt idx="1">
                  <c:v>37</c:v>
                </c:pt>
                <c:pt idx="2">
                  <c:v>47</c:v>
                </c:pt>
                <c:pt idx="3">
                  <c:v>10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5D-453D-BB98-1B8366708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8401791"/>
        <c:axId val="150788607"/>
      </c:barChart>
      <c:catAx>
        <c:axId val="238401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0788607"/>
        <c:crosses val="autoZero"/>
        <c:auto val="1"/>
        <c:lblAlgn val="ctr"/>
        <c:lblOffset val="100"/>
        <c:noMultiLvlLbl val="0"/>
      </c:catAx>
      <c:valAx>
        <c:axId val="15078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Prosent av foretak med produktinnovasjon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3840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'[1]F 7.1f'!$A$5</c:f>
              <c:strCache>
                <c:ptCount val="1"/>
                <c:pt idx="0">
                  <c:v>2016-2018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'[1]F 7.1f'!$C$4:$G$4</c:f>
              <c:strCache>
                <c:ptCount val="5"/>
                <c:pt idx="0">
                  <c:v>Bedre enn forventet</c:v>
                </c:pt>
                <c:pt idx="1">
                  <c:v>Som forventet</c:v>
                </c:pt>
                <c:pt idx="2">
                  <c:v>Dårligere enn forvenetet</c:v>
                </c:pt>
                <c:pt idx="3">
                  <c:v>Ikke i det hele tatt</c:v>
                </c:pt>
                <c:pt idx="4">
                  <c:v>For tidlig å si</c:v>
                </c:pt>
              </c:strCache>
            </c:strRef>
          </c:cat>
          <c:val>
            <c:numRef>
              <c:f>'[1]F 7.1f'!$C$5:$G$5</c:f>
              <c:numCache>
                <c:formatCode>General</c:formatCode>
                <c:ptCount val="5"/>
                <c:pt idx="0">
                  <c:v>12</c:v>
                </c:pt>
                <c:pt idx="1">
                  <c:v>65</c:v>
                </c:pt>
                <c:pt idx="2">
                  <c:v>15</c:v>
                </c:pt>
                <c:pt idx="3">
                  <c:v>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1-4C50-8A8D-E9F3097ADE4F}"/>
            </c:ext>
          </c:extLst>
        </c:ser>
        <c:ser>
          <c:idx val="1"/>
          <c:order val="1"/>
          <c:tx>
            <c:strRef>
              <c:f>'[1]F 7.1f'!$A$6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'[1]F 7.1f'!$C$4:$G$4</c:f>
              <c:strCache>
                <c:ptCount val="5"/>
                <c:pt idx="0">
                  <c:v>Bedre enn forventet</c:v>
                </c:pt>
                <c:pt idx="1">
                  <c:v>Som forventet</c:v>
                </c:pt>
                <c:pt idx="2">
                  <c:v>Dårligere enn forvenetet</c:v>
                </c:pt>
                <c:pt idx="3">
                  <c:v>Ikke i det hele tatt</c:v>
                </c:pt>
                <c:pt idx="4">
                  <c:v>For tidlig å si</c:v>
                </c:pt>
              </c:strCache>
            </c:strRef>
          </c:cat>
          <c:val>
            <c:numRef>
              <c:f>'[1]F 7.1f'!$C$6:$G$6</c:f>
              <c:numCache>
                <c:formatCode>General</c:formatCode>
                <c:ptCount val="5"/>
                <c:pt idx="0">
                  <c:v>17</c:v>
                </c:pt>
                <c:pt idx="1">
                  <c:v>61</c:v>
                </c:pt>
                <c:pt idx="2">
                  <c:v>13</c:v>
                </c:pt>
                <c:pt idx="3">
                  <c:v>1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1-4C50-8A8D-E9F3097ADE4F}"/>
            </c:ext>
          </c:extLst>
        </c:ser>
        <c:ser>
          <c:idx val="2"/>
          <c:order val="2"/>
          <c:tx>
            <c:strRef>
              <c:f>'[1]F 7.1f'!$A$7</c:f>
              <c:strCache>
                <c:ptCount val="1"/>
                <c:pt idx="0">
                  <c:v>2020-2022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'[1]F 7.1f'!$C$4:$G$4</c:f>
              <c:strCache>
                <c:ptCount val="5"/>
                <c:pt idx="0">
                  <c:v>Bedre enn forventet</c:v>
                </c:pt>
                <c:pt idx="1">
                  <c:v>Som forventet</c:v>
                </c:pt>
                <c:pt idx="2">
                  <c:v>Dårligere enn forvenetet</c:v>
                </c:pt>
                <c:pt idx="3">
                  <c:v>Ikke i det hele tatt</c:v>
                </c:pt>
                <c:pt idx="4">
                  <c:v>For tidlig å si</c:v>
                </c:pt>
              </c:strCache>
            </c:strRef>
          </c:cat>
          <c:val>
            <c:numRef>
              <c:f>'[1]F 7.1f'!$C$7:$G$7</c:f>
              <c:numCache>
                <c:formatCode>General</c:formatCode>
                <c:ptCount val="5"/>
                <c:pt idx="0">
                  <c:v>13</c:v>
                </c:pt>
                <c:pt idx="1">
                  <c:v>64</c:v>
                </c:pt>
                <c:pt idx="2">
                  <c:v>13</c:v>
                </c:pt>
                <c:pt idx="3">
                  <c:v>2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31-4C50-8A8D-E9F3097AD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8401791"/>
        <c:axId val="150788607"/>
      </c:barChart>
      <c:catAx>
        <c:axId val="238401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0788607"/>
        <c:crosses val="autoZero"/>
        <c:auto val="1"/>
        <c:lblAlgn val="ctr"/>
        <c:lblOffset val="100"/>
        <c:noMultiLvlLbl val="0"/>
      </c:catAx>
      <c:valAx>
        <c:axId val="15078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Prosent av foretak med produktinnovasjon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3840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536111111111112"/>
          <c:y val="4.583333333333333E-2"/>
          <c:w val="0.49408333333333332"/>
          <c:h val="0.708853674540682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'[1]F 7.1g'!$A$6</c:f>
              <c:strCache>
                <c:ptCount val="1"/>
                <c:pt idx="0">
                  <c:v>Foretak med innovasjonsaktivitet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'[1]F 7.1g'!$B$5:$D$5</c:f>
              <c:strCache>
                <c:ptCount val="3"/>
                <c:pt idx="0">
                  <c:v>Hemmet/ hindret i sin innovasjonsaktivitet grunnet mangel på ressurser</c:v>
                </c:pt>
                <c:pt idx="1">
                  <c:v>Valgte å ikke gjennomføre innovasjonsaktivitet grunnet andre forretningsmessige hensyn</c:v>
                </c:pt>
                <c:pt idx="2">
                  <c:v>Ikke noe behov for-, eller vurderte ikke å gjennomføre innovasjonsaktivitet</c:v>
                </c:pt>
              </c:strCache>
            </c:strRef>
          </c:cat>
          <c:val>
            <c:numRef>
              <c:f>'[1]F 7.1g'!$B$6:$D$6</c:f>
              <c:numCache>
                <c:formatCode>General</c:formatCode>
                <c:ptCount val="3"/>
                <c:pt idx="0">
                  <c:v>33</c:v>
                </c:pt>
                <c:pt idx="1">
                  <c:v>24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C-4639-856D-1EDE97962C14}"/>
            </c:ext>
          </c:extLst>
        </c:ser>
        <c:ser>
          <c:idx val="1"/>
          <c:order val="1"/>
          <c:tx>
            <c:strRef>
              <c:f>'[1]F 7.1g'!$A$7</c:f>
              <c:strCache>
                <c:ptCount val="1"/>
                <c:pt idx="0">
                  <c:v>Foretak uten innovasjonsaktivitet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'[1]F 7.1g'!$B$5:$D$5</c:f>
              <c:strCache>
                <c:ptCount val="3"/>
                <c:pt idx="0">
                  <c:v>Hemmet/ hindret i sin innovasjonsaktivitet grunnet mangel på ressurser</c:v>
                </c:pt>
                <c:pt idx="1">
                  <c:v>Valgte å ikke gjennomføre innovasjonsaktivitet grunnet andre forretningsmessige hensyn</c:v>
                </c:pt>
                <c:pt idx="2">
                  <c:v>Ikke noe behov for-, eller vurderte ikke å gjennomføre innovasjonsaktivitet</c:v>
                </c:pt>
              </c:strCache>
            </c:strRef>
          </c:cat>
          <c:val>
            <c:numRef>
              <c:f>'[1]F 7.1g'!$B$7:$D$7</c:f>
              <c:numCache>
                <c:formatCode>General</c:formatCode>
                <c:ptCount val="3"/>
                <c:pt idx="0">
                  <c:v>10</c:v>
                </c:pt>
                <c:pt idx="1">
                  <c:v>12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C-4639-856D-1EDE97962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4385456"/>
        <c:axId val="684457471"/>
      </c:barChart>
      <c:catAx>
        <c:axId val="1814385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4457471"/>
        <c:crosses val="autoZero"/>
        <c:auto val="1"/>
        <c:lblAlgn val="ctr"/>
        <c:lblOffset val="100"/>
        <c:noMultiLvlLbl val="0"/>
      </c:catAx>
      <c:valAx>
        <c:axId val="684457471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Prosent av foretak…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crossAx val="1814385456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70670939382246E-2"/>
          <c:y val="0.13414384044696695"/>
          <c:w val="0.94614750935355607"/>
          <c:h val="0.70251950481583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'[1]F 7.1h'!$B$6</c:f>
              <c:strCache>
                <c:ptCount val="1"/>
                <c:pt idx="0">
                  <c:v>2016-2018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'[1]F 7.1h'!$C$5:$G$5</c:f>
              <c:strCache>
                <c:ptCount val="5"/>
                <c:pt idx="0">
                  <c:v>Samarbeid om FoU og/eller innovasjon</c:v>
                </c:pt>
                <c:pt idx="1">
                  <c:v>Samarbeid om både FoU og innovasjon</c:v>
                </c:pt>
                <c:pt idx="2">
                  <c:v>Samarbeid om FoU</c:v>
                </c:pt>
                <c:pt idx="3">
                  <c:v>Samarbeid om innovasjon (utenom FoU)</c:v>
                </c:pt>
                <c:pt idx="4">
                  <c:v>Samarbeid om andre forretningsaktiviteter</c:v>
                </c:pt>
              </c:strCache>
            </c:strRef>
          </c:cat>
          <c:val>
            <c:numRef>
              <c:f>'[1]F 7.1h'!$C$6:$G$6</c:f>
              <c:numCache>
                <c:formatCode>General</c:formatCode>
                <c:ptCount val="5"/>
                <c:pt idx="0">
                  <c:v>39</c:v>
                </c:pt>
                <c:pt idx="1">
                  <c:v>12</c:v>
                </c:pt>
                <c:pt idx="2">
                  <c:v>23</c:v>
                </c:pt>
                <c:pt idx="3">
                  <c:v>28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F-4616-ABA7-2E1E01F64597}"/>
            </c:ext>
          </c:extLst>
        </c:ser>
        <c:ser>
          <c:idx val="1"/>
          <c:order val="1"/>
          <c:tx>
            <c:strRef>
              <c:f>'[1]F 7.1h'!$B$7</c:f>
              <c:strCache>
                <c:ptCount val="1"/>
                <c:pt idx="0">
                  <c:v>2018-2020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'[1]F 7.1h'!$C$5:$G$5</c:f>
              <c:strCache>
                <c:ptCount val="5"/>
                <c:pt idx="0">
                  <c:v>Samarbeid om FoU og/eller innovasjon</c:v>
                </c:pt>
                <c:pt idx="1">
                  <c:v>Samarbeid om både FoU og innovasjon</c:v>
                </c:pt>
                <c:pt idx="2">
                  <c:v>Samarbeid om FoU</c:v>
                </c:pt>
                <c:pt idx="3">
                  <c:v>Samarbeid om innovasjon (utenom FoU)</c:v>
                </c:pt>
                <c:pt idx="4">
                  <c:v>Samarbeid om andre forretningsaktiviteter</c:v>
                </c:pt>
              </c:strCache>
            </c:strRef>
          </c:cat>
          <c:val>
            <c:numRef>
              <c:f>'[1]F 7.1h'!$C$7:$G$7</c:f>
              <c:numCache>
                <c:formatCode>General</c:formatCode>
                <c:ptCount val="5"/>
                <c:pt idx="0">
                  <c:v>44</c:v>
                </c:pt>
                <c:pt idx="1">
                  <c:v>14</c:v>
                </c:pt>
                <c:pt idx="2">
                  <c:v>26</c:v>
                </c:pt>
                <c:pt idx="3">
                  <c:v>32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F-4616-ABA7-2E1E01F64597}"/>
            </c:ext>
          </c:extLst>
        </c:ser>
        <c:ser>
          <c:idx val="2"/>
          <c:order val="2"/>
          <c:tx>
            <c:strRef>
              <c:f>'[1]F 7.1h'!$B$8</c:f>
              <c:strCache>
                <c:ptCount val="1"/>
                <c:pt idx="0">
                  <c:v>2020-2022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'[1]F 7.1h'!$C$5:$G$5</c:f>
              <c:strCache>
                <c:ptCount val="5"/>
                <c:pt idx="0">
                  <c:v>Samarbeid om FoU og/eller innovasjon</c:v>
                </c:pt>
                <c:pt idx="1">
                  <c:v>Samarbeid om både FoU og innovasjon</c:v>
                </c:pt>
                <c:pt idx="2">
                  <c:v>Samarbeid om FoU</c:v>
                </c:pt>
                <c:pt idx="3">
                  <c:v>Samarbeid om innovasjon (utenom FoU)</c:v>
                </c:pt>
                <c:pt idx="4">
                  <c:v>Samarbeid om andre forretningsaktiviteter</c:v>
                </c:pt>
              </c:strCache>
            </c:strRef>
          </c:cat>
          <c:val>
            <c:numRef>
              <c:f>'[1]F 7.1h'!$C$8:$G$8</c:f>
              <c:numCache>
                <c:formatCode>General</c:formatCode>
                <c:ptCount val="5"/>
                <c:pt idx="0">
                  <c:v>43</c:v>
                </c:pt>
                <c:pt idx="1">
                  <c:v>13</c:v>
                </c:pt>
                <c:pt idx="2">
                  <c:v>25</c:v>
                </c:pt>
                <c:pt idx="3">
                  <c:v>31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7F-4616-ABA7-2E1E01F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422032"/>
        <c:axId val="646422352"/>
      </c:barChart>
      <c:catAx>
        <c:axId val="64642203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646422352"/>
        <c:crosses val="autoZero"/>
        <c:auto val="1"/>
        <c:lblAlgn val="ctr"/>
        <c:lblOffset val="100"/>
        <c:noMultiLvlLbl val="0"/>
      </c:catAx>
      <c:valAx>
        <c:axId val="64642235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Prosent av foretak med innovasjonsaktivitet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64642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088720366424497"/>
          <c:y val="0.16511943351691583"/>
          <c:w val="0.11748927968393892"/>
          <c:h val="0.19272411464443392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550825</xdr:colOff>
      <xdr:row>11</xdr:row>
      <xdr:rowOff>76200</xdr:rowOff>
    </xdr:from>
    <xdr:to>
      <xdr:col>11</xdr:col>
      <xdr:colOff>681825</xdr:colOff>
      <xdr:row>32</xdr:row>
      <xdr:rowOff>133350</xdr:rowOff>
    </xdr:to>
    <xdr:graphicFrame macro="">
      <xdr:nvGraphicFramePr>
        <xdr:cNvPr id="2" name="innov-2015-06-09-01 Figur 1">
          <a:extLst>
            <a:ext uri="{FF2B5EF4-FFF2-40B4-BE49-F238E27FC236}">
              <a16:creationId xmlns:a16="http://schemas.microsoft.com/office/drawing/2014/main" id="{F2A95612-767C-4EC2-943E-2EF987AD5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</xdr:colOff>
      <xdr:row>8</xdr:row>
      <xdr:rowOff>19050</xdr:rowOff>
    </xdr:from>
    <xdr:ext cx="5960300" cy="3177500"/>
    <xdr:graphicFrame macro="">
      <xdr:nvGraphicFramePr>
        <xdr:cNvPr id="2" name="innov-2015-06-09-02 Figur 1">
          <a:extLst>
            <a:ext uri="{FF2B5EF4-FFF2-40B4-BE49-F238E27FC236}">
              <a16:creationId xmlns:a16="http://schemas.microsoft.com/office/drawing/2014/main" id="{FC0A92A0-E644-4D62-A55A-F7D7751AA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0.95054</cdr:y>
    </cdr:from>
    <cdr:to>
      <cdr:x>1</cdr:x>
      <cdr:y>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0" y="3069973"/>
          <a:ext cx="5960300" cy="157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16DAF3B5-A411-46A5-B02A-EDEA8F023D4E}" type="TxLink">
            <a:rPr lang="en-US" sz="900" b="0" i="0" u="none" strike="noStrike">
              <a:solidFill>
                <a:srgbClr val="000000"/>
              </a:solidFill>
              <a:latin typeface="Open Sans"/>
              <a:cs typeface="Arial"/>
            </a:rPr>
            <a:pPr/>
            <a:t> </a:t>
          </a:fld>
          <a:endParaRPr lang="nb-NO" sz="900" b="0">
            <a:latin typeface="Open Sans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1028700</xdr:colOff>
      <xdr:row>6</xdr:row>
      <xdr:rowOff>95250</xdr:rowOff>
    </xdr:from>
    <xdr:to>
      <xdr:col>8</xdr:col>
      <xdr:colOff>571500</xdr:colOff>
      <xdr:row>25</xdr:row>
      <xdr:rowOff>62825</xdr:rowOff>
    </xdr:to>
    <xdr:graphicFrame macro="">
      <xdr:nvGraphicFramePr>
        <xdr:cNvPr id="2" name="innov-2015-06-09-01 Figur 1">
          <a:extLst>
            <a:ext uri="{FF2B5EF4-FFF2-40B4-BE49-F238E27FC236}">
              <a16:creationId xmlns:a16="http://schemas.microsoft.com/office/drawing/2014/main" id="{71063C09-AD36-4500-95D9-C65630C0A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285751</xdr:colOff>
      <xdr:row>5</xdr:row>
      <xdr:rowOff>28576</xdr:rowOff>
    </xdr:from>
    <xdr:to>
      <xdr:col>11</xdr:col>
      <xdr:colOff>273875</xdr:colOff>
      <xdr:row>31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F65CF1-8535-4078-8137-1FE699A37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10</xdr:row>
      <xdr:rowOff>61911</xdr:rowOff>
    </xdr:from>
    <xdr:to>
      <xdr:col>11</xdr:col>
      <xdr:colOff>654875</xdr:colOff>
      <xdr:row>28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BE62B7-6206-4290-BDEC-E5EAB34C9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150495</xdr:colOff>
      <xdr:row>3</xdr:row>
      <xdr:rowOff>251460</xdr:rowOff>
    </xdr:from>
    <xdr:to>
      <xdr:col>14</xdr:col>
      <xdr:colOff>158115</xdr:colOff>
      <xdr:row>15</xdr:row>
      <xdr:rowOff>129540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937781A-563D-43C7-949E-32EDF7C59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2104071</xdr:colOff>
      <xdr:row>8</xdr:row>
      <xdr:rowOff>36193</xdr:rowOff>
    </xdr:from>
    <xdr:to>
      <xdr:col>7</xdr:col>
      <xdr:colOff>528191</xdr:colOff>
      <xdr:row>30</xdr:row>
      <xdr:rowOff>45719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E5E395-7DF8-41BB-9AB4-F4D0225A9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8</xdr:row>
      <xdr:rowOff>47625</xdr:rowOff>
    </xdr:from>
    <xdr:to>
      <xdr:col>8</xdr:col>
      <xdr:colOff>759650</xdr:colOff>
      <xdr:row>24</xdr:row>
      <xdr:rowOff>177125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7B6801-E4FF-45CD-830A-A4385E6F8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138112</xdr:rowOff>
    </xdr:from>
    <xdr:to>
      <xdr:col>17</xdr:col>
      <xdr:colOff>552450</xdr:colOff>
      <xdr:row>31</xdr:row>
      <xdr:rowOff>171450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A881046-B185-4EF4-9C57-A00682397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7</xdr:row>
      <xdr:rowOff>109537</xdr:rowOff>
    </xdr:from>
    <xdr:to>
      <xdr:col>10</xdr:col>
      <xdr:colOff>76200</xdr:colOff>
      <xdr:row>25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3204AC4-36DD-4BAC-9F72-486118676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550825</xdr:colOff>
      <xdr:row>10</xdr:row>
      <xdr:rowOff>76200</xdr:rowOff>
    </xdr:from>
    <xdr:to>
      <xdr:col>11</xdr:col>
      <xdr:colOff>681825</xdr:colOff>
      <xdr:row>31</xdr:row>
      <xdr:rowOff>133350</xdr:rowOff>
    </xdr:to>
    <xdr:graphicFrame macro="">
      <xdr:nvGraphicFramePr>
        <xdr:cNvPr id="2" name="innov-2015-06-09-01 Figur 1">
          <a:extLst>
            <a:ext uri="{FF2B5EF4-FFF2-40B4-BE49-F238E27FC236}">
              <a16:creationId xmlns:a16="http://schemas.microsoft.com/office/drawing/2014/main" id="{B023313C-A62B-4DF5-A9E8-606563513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716280</xdr:colOff>
      <xdr:row>3</xdr:row>
      <xdr:rowOff>42861</xdr:rowOff>
    </xdr:from>
    <xdr:to>
      <xdr:col>13</xdr:col>
      <xdr:colOff>312419</xdr:colOff>
      <xdr:row>20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FA51F1-659D-4EF3-9901-106DE229D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472440</xdr:colOff>
      <xdr:row>2</xdr:row>
      <xdr:rowOff>4762</xdr:rowOff>
    </xdr:from>
    <xdr:to>
      <xdr:col>13</xdr:col>
      <xdr:colOff>609600</xdr:colOff>
      <xdr:row>20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BE5BFF-72D8-4A3C-BFFC-299B73CAE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708660</xdr:colOff>
      <xdr:row>2</xdr:row>
      <xdr:rowOff>73342</xdr:rowOff>
    </xdr:from>
    <xdr:to>
      <xdr:col>15</xdr:col>
      <xdr:colOff>388620</xdr:colOff>
      <xdr:row>20</xdr:row>
      <xdr:rowOff>83820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582A9C5-A953-4175-8A29-725EB9576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747711</xdr:colOff>
      <xdr:row>3</xdr:row>
      <xdr:rowOff>80962</xdr:rowOff>
    </xdr:from>
    <xdr:to>
      <xdr:col>12</xdr:col>
      <xdr:colOff>504824</xdr:colOff>
      <xdr:row>19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1C8AC2B-2421-4B9D-9612-524210A90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581976</xdr:colOff>
      <xdr:row>4</xdr:row>
      <xdr:rowOff>35242</xdr:rowOff>
    </xdr:from>
    <xdr:to>
      <xdr:col>13</xdr:col>
      <xdr:colOff>560070</xdr:colOff>
      <xdr:row>23</xdr:row>
      <xdr:rowOff>68580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3D8AA1A-B1F6-4E2D-A728-9E683C606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481012</xdr:colOff>
      <xdr:row>4</xdr:row>
      <xdr:rowOff>128586</xdr:rowOff>
    </xdr:from>
    <xdr:to>
      <xdr:col>11</xdr:col>
      <xdr:colOff>400050</xdr:colOff>
      <xdr:row>21</xdr:row>
      <xdr:rowOff>171449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BABAB8A-062D-4BF1-AAEE-A3DFB2E89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214311</xdr:colOff>
      <xdr:row>2</xdr:row>
      <xdr:rowOff>138112</xdr:rowOff>
    </xdr:from>
    <xdr:to>
      <xdr:col>11</xdr:col>
      <xdr:colOff>485774</xdr:colOff>
      <xdr:row>20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0BFF500-68B5-4C96-A80C-A3496CE76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454342</xdr:colOff>
      <xdr:row>5</xdr:row>
      <xdr:rowOff>12381</xdr:rowOff>
    </xdr:from>
    <xdr:to>
      <xdr:col>14</xdr:col>
      <xdr:colOff>106680</xdr:colOff>
      <xdr:row>24</xdr:row>
      <xdr:rowOff>91439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A47A412-C011-4035-AE27-B7F492A0F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106362</xdr:rowOff>
    </xdr:from>
    <xdr:to>
      <xdr:col>4</xdr:col>
      <xdr:colOff>166688</xdr:colOff>
      <xdr:row>24</xdr:row>
      <xdr:rowOff>182562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57AC7F4-043E-4391-BC06-46EF79096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604837</xdr:colOff>
      <xdr:row>2</xdr:row>
      <xdr:rowOff>357187</xdr:rowOff>
    </xdr:from>
    <xdr:to>
      <xdr:col>11</xdr:col>
      <xdr:colOff>300037</xdr:colOff>
      <xdr:row>16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CDB25D-6A24-4385-AE3C-2750CD92E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10</xdr:row>
      <xdr:rowOff>133349</xdr:rowOff>
    </xdr:from>
    <xdr:to>
      <xdr:col>6</xdr:col>
      <xdr:colOff>245300</xdr:colOff>
      <xdr:row>33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EA3E92-0E01-4896-A55B-BA7E5B3314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366711</xdr:colOff>
      <xdr:row>2</xdr:row>
      <xdr:rowOff>157162</xdr:rowOff>
    </xdr:from>
    <xdr:to>
      <xdr:col>14</xdr:col>
      <xdr:colOff>600074</xdr:colOff>
      <xdr:row>18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BB71F7-73C3-452D-886D-D3AD50F96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385762</xdr:colOff>
      <xdr:row>2</xdr:row>
      <xdr:rowOff>47626</xdr:rowOff>
    </xdr:from>
    <xdr:to>
      <xdr:col>23</xdr:col>
      <xdr:colOff>361950</xdr:colOff>
      <xdr:row>47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BCFC26-1B02-4603-950E-48DC99D8F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433387</xdr:colOff>
      <xdr:row>0</xdr:row>
      <xdr:rowOff>157162</xdr:rowOff>
    </xdr:from>
    <xdr:to>
      <xdr:col>11</xdr:col>
      <xdr:colOff>128587</xdr:colOff>
      <xdr:row>12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5DA782-9447-409D-86E7-7F68B22C8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265339</xdr:colOff>
      <xdr:row>1</xdr:row>
      <xdr:rowOff>163286</xdr:rowOff>
    </xdr:from>
    <xdr:to>
      <xdr:col>9</xdr:col>
      <xdr:colOff>272142</xdr:colOff>
      <xdr:row>25</xdr:row>
      <xdr:rowOff>150131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3F7DB91-5706-4B2F-AD21-9D6C586FC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242886</xdr:colOff>
      <xdr:row>4</xdr:row>
      <xdr:rowOff>138112</xdr:rowOff>
    </xdr:from>
    <xdr:to>
      <xdr:col>19</xdr:col>
      <xdr:colOff>533399</xdr:colOff>
      <xdr:row>35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AB75DB8-B900-4449-99E3-9648DD3B4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271461</xdr:colOff>
      <xdr:row>2</xdr:row>
      <xdr:rowOff>57150</xdr:rowOff>
    </xdr:from>
    <xdr:to>
      <xdr:col>11</xdr:col>
      <xdr:colOff>581024</xdr:colOff>
      <xdr:row>21</xdr:row>
      <xdr:rowOff>100012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A08569D-5930-497A-9E7B-9AEE3A946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185737</xdr:colOff>
      <xdr:row>2</xdr:row>
      <xdr:rowOff>71436</xdr:rowOff>
    </xdr:from>
    <xdr:to>
      <xdr:col>14</xdr:col>
      <xdr:colOff>447675</xdr:colOff>
      <xdr:row>18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696CF5-F252-4EE4-BB65-A858AEEFD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23812</xdr:rowOff>
    </xdr:from>
    <xdr:to>
      <xdr:col>0</xdr:col>
      <xdr:colOff>7253288</xdr:colOff>
      <xdr:row>27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9E2015-D86B-4A79-816A-B1B6151CD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195262</xdr:colOff>
      <xdr:row>1</xdr:row>
      <xdr:rowOff>119062</xdr:rowOff>
    </xdr:from>
    <xdr:to>
      <xdr:col>9</xdr:col>
      <xdr:colOff>500062</xdr:colOff>
      <xdr:row>15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694DC9-4938-41BD-AC76-8A7FB4DD5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71964</xdr:colOff>
      <xdr:row>38</xdr:row>
      <xdr:rowOff>95251</xdr:rowOff>
    </xdr:from>
    <xdr:to>
      <xdr:col>26</xdr:col>
      <xdr:colOff>211666</xdr:colOff>
      <xdr:row>85</xdr:row>
      <xdr:rowOff>143933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190564-416E-45B3-82FC-41BFEEB81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97435</xdr:colOff>
      <xdr:row>13</xdr:row>
      <xdr:rowOff>3810</xdr:rowOff>
    </xdr:from>
    <xdr:ext cx="5960300" cy="3177500"/>
    <xdr:graphicFrame macro="">
      <xdr:nvGraphicFramePr>
        <xdr:cNvPr id="2" name="innov-2015-06-09-01 Figur 1">
          <a:extLst>
            <a:ext uri="{FF2B5EF4-FFF2-40B4-BE49-F238E27FC236}">
              <a16:creationId xmlns:a16="http://schemas.microsoft.com/office/drawing/2014/main" id="{A1941D8B-918B-440C-83F5-9EBD6F1D8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0.32747</cdr:x>
      <cdr:y>0.03</cdr:y>
    </cdr:from>
    <cdr:to>
      <cdr:x>0.41638</cdr:x>
      <cdr:y>0.05157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72E122A3-9307-D801-5814-D75E0429D483}"/>
            </a:ext>
          </a:extLst>
        </cdr:cNvPr>
        <cdr:cNvSpPr/>
      </cdr:nvSpPr>
      <cdr:spPr>
        <a:xfrm xmlns:a="http://schemas.openxmlformats.org/drawingml/2006/main">
          <a:off x="3663952" y="338666"/>
          <a:ext cx="994833" cy="2434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kern="1200">
              <a:solidFill>
                <a:sysClr val="windowText" lastClr="000000"/>
              </a:solidFill>
            </a:rPr>
            <a:t>HEMMENDE</a:t>
          </a:r>
        </a:p>
      </cdr:txBody>
    </cdr:sp>
  </cdr:relSizeAnchor>
  <cdr:relSizeAnchor xmlns:cdr="http://schemas.openxmlformats.org/drawingml/2006/chartDrawing">
    <cdr:from>
      <cdr:x>0.81612</cdr:x>
      <cdr:y>0.02513</cdr:y>
    </cdr:from>
    <cdr:to>
      <cdr:x>0.90503</cdr:x>
      <cdr:y>0.04669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37411688-D631-731B-321C-18243AF8B761}"/>
            </a:ext>
          </a:extLst>
        </cdr:cNvPr>
        <cdr:cNvSpPr/>
      </cdr:nvSpPr>
      <cdr:spPr>
        <a:xfrm xmlns:a="http://schemas.openxmlformats.org/drawingml/2006/main">
          <a:off x="9131300" y="283634"/>
          <a:ext cx="994833" cy="2434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kern="1200">
              <a:solidFill>
                <a:sysClr val="windowText" lastClr="000000"/>
              </a:solidFill>
            </a:rPr>
            <a:t>FREMMENDE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290512</xdr:colOff>
      <xdr:row>0</xdr:row>
      <xdr:rowOff>180975</xdr:rowOff>
    </xdr:from>
    <xdr:to>
      <xdr:col>12</xdr:col>
      <xdr:colOff>209550</xdr:colOff>
      <xdr:row>19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97578B-23C2-4115-91C6-F5B84120C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490536</xdr:colOff>
      <xdr:row>5</xdr:row>
      <xdr:rowOff>152400</xdr:rowOff>
    </xdr:from>
    <xdr:to>
      <xdr:col>13</xdr:col>
      <xdr:colOff>152399</xdr:colOff>
      <xdr:row>23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94444A-E292-4595-82C8-12A23128F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4761</xdr:colOff>
      <xdr:row>2</xdr:row>
      <xdr:rowOff>166686</xdr:rowOff>
    </xdr:from>
    <xdr:to>
      <xdr:col>15</xdr:col>
      <xdr:colOff>314325</xdr:colOff>
      <xdr:row>19</xdr:row>
      <xdr:rowOff>171449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D287309B-6949-40E6-89AA-416CB4C4C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214312</xdr:colOff>
      <xdr:row>1</xdr:row>
      <xdr:rowOff>0</xdr:rowOff>
    </xdr:from>
    <xdr:to>
      <xdr:col>18</xdr:col>
      <xdr:colOff>38100</xdr:colOff>
      <xdr:row>19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72AF9D-D183-49BC-AA29-BE5F6548A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290511</xdr:colOff>
      <xdr:row>0</xdr:row>
      <xdr:rowOff>185737</xdr:rowOff>
    </xdr:from>
    <xdr:to>
      <xdr:col>14</xdr:col>
      <xdr:colOff>257174</xdr:colOff>
      <xdr:row>17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D826A6-A0B6-4575-979F-B040067C0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</xdr:colOff>
      <xdr:row>0</xdr:row>
      <xdr:rowOff>209550</xdr:rowOff>
    </xdr:from>
    <xdr:to>
      <xdr:col>13</xdr:col>
      <xdr:colOff>361950</xdr:colOff>
      <xdr:row>23</xdr:row>
      <xdr:rowOff>61912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A09A3E5-CE4A-4D1C-A72F-057D04C4B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157161</xdr:colOff>
      <xdr:row>2</xdr:row>
      <xdr:rowOff>0</xdr:rowOff>
    </xdr:from>
    <xdr:to>
      <xdr:col>13</xdr:col>
      <xdr:colOff>295274</xdr:colOff>
      <xdr:row>17</xdr:row>
      <xdr:rowOff>157163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D9B92C-218D-4899-A547-7F5796261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242886</xdr:colOff>
      <xdr:row>0</xdr:row>
      <xdr:rowOff>109537</xdr:rowOff>
    </xdr:from>
    <xdr:to>
      <xdr:col>17</xdr:col>
      <xdr:colOff>19049</xdr:colOff>
      <xdr:row>23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F1785DF-4B4B-403B-BF17-A3D5787A7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0</xdr:row>
      <xdr:rowOff>137160</xdr:rowOff>
    </xdr:from>
    <xdr:to>
      <xdr:col>8</xdr:col>
      <xdr:colOff>742950</xdr:colOff>
      <xdr:row>20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26C725-BDE9-449F-8D27-205512829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828675</xdr:colOff>
      <xdr:row>11</xdr:row>
      <xdr:rowOff>47625</xdr:rowOff>
    </xdr:from>
    <xdr:to>
      <xdr:col>10</xdr:col>
      <xdr:colOff>66675</xdr:colOff>
      <xdr:row>31</xdr:row>
      <xdr:rowOff>161925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1DDF7BA4-1F9A-46B8-A4A9-DEEFFEBED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423862</xdr:colOff>
      <xdr:row>9</xdr:row>
      <xdr:rowOff>85724</xdr:rowOff>
    </xdr:from>
    <xdr:to>
      <xdr:col>11</xdr:col>
      <xdr:colOff>285750</xdr:colOff>
      <xdr:row>25</xdr:row>
      <xdr:rowOff>76199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CD203FD-EF0C-4E08-8086-0B5DA1668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423861</xdr:colOff>
      <xdr:row>9</xdr:row>
      <xdr:rowOff>85725</xdr:rowOff>
    </xdr:from>
    <xdr:to>
      <xdr:col>11</xdr:col>
      <xdr:colOff>333374</xdr:colOff>
      <xdr:row>26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EAA930-C3A4-45DE-AF87-B7A061AA8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3690937</xdr:colOff>
      <xdr:row>10</xdr:row>
      <xdr:rowOff>123825</xdr:rowOff>
    </xdr:from>
    <xdr:to>
      <xdr:col>4</xdr:col>
      <xdr:colOff>719137</xdr:colOff>
      <xdr:row>26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071F4F3-2AB7-4A28-9B4F-F9349F671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813435</xdr:colOff>
      <xdr:row>11</xdr:row>
      <xdr:rowOff>131445</xdr:rowOff>
    </xdr:from>
    <xdr:to>
      <xdr:col>5</xdr:col>
      <xdr:colOff>755840</xdr:colOff>
      <xdr:row>29</xdr:row>
      <xdr:rowOff>20914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7F56AF-96FF-4D72-AF1D-919DA442D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rskningsradet.sharepoint.com/sites/Indikatorrapporten-Redaksjonskomiteen/Shared%20Documents/Redaksjonskomiteen/2023/Tallgrunnlag/Figurer%20og%20tabeller%202023%20kap%207.xlsx" TargetMode="External"/><Relationship Id="rId1" Type="http://schemas.openxmlformats.org/officeDocument/2006/relationships/externalLinkPath" Target="/sites/Indikatorrapporten-Redaksjonskomiteen/Shared%20Documents/Redaksjonskomiteen/2023/Tallgrunnlag/Figurer%20og%20tabeller%202023%20kap%20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%207.1g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%207.1h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%207.1i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%207.1j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%207.1k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%207.1l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%207.1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%207.1n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%207.1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%207.2a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rskningsradet.sharepoint.com/sites/Indikatorrapporten-Redaksjonskomiteen/Shared%20Documents/Redaksjonskomiteen/2024/Tallgrunnlag/Kapittel%207/Ind_Rapp_nye_2024_wla.xlsx" TargetMode="External"/><Relationship Id="rId1" Type="http://schemas.openxmlformats.org/officeDocument/2006/relationships/externalLinkPath" Target="Ind_Rapp_nye_2024_wla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%207.2b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%207.2c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%207.2e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%207.2f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%207.2g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%207.2h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%207.4a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7.4b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Innholdsside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rskningsradet-my.sharepoint.com/personal/ahj_forskningsradet_no/Documents/Skrivebord/Oppdatert_Excel_kap7.3.xlsx" TargetMode="External"/><Relationship Id="rId1" Type="http://schemas.openxmlformats.org/officeDocument/2006/relationships/externalLinkPath" Target="https://forskningsradet-my.sharepoint.com/personal/ahj_forskningsradet_no/Documents/Skrivebord/Oppdatert_Excel_kap7.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%207.1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%207.1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%207.1c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%207.1d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%207.1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%207.1f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nholdsside"/>
      <sheetName val="F 7.1a"/>
      <sheetName val="F 7.1b"/>
      <sheetName val="F 7.1c"/>
      <sheetName val="F 7.1d"/>
      <sheetName val="F 7.1e"/>
      <sheetName val="F 7.1f"/>
      <sheetName val="F 7.1g"/>
      <sheetName val="F 7.1h"/>
      <sheetName val="F 7.1i"/>
      <sheetName val="F 7.1j"/>
      <sheetName val="F 7.1k"/>
      <sheetName val="F 7.1l"/>
      <sheetName val="F 7.1m"/>
      <sheetName val="F 7.1n"/>
      <sheetName val="F 7.1o"/>
      <sheetName val="Figur 7.2a"/>
      <sheetName val="Figur 7.2b"/>
      <sheetName val="Figur 7.2c"/>
      <sheetName val="Tabell 7.2a"/>
      <sheetName val="Figur 7.2d"/>
      <sheetName val="Figur 7.2e"/>
      <sheetName val="Figur 7.2f"/>
      <sheetName val="Figur 7.2g"/>
      <sheetName val="Figur 7.2h"/>
      <sheetName val="Tabell 7.4a"/>
      <sheetName val="figur 7.4a"/>
      <sheetName val="figur7.4b"/>
    </sheetNames>
    <sheetDataSet>
      <sheetData sheetId="0"/>
      <sheetData sheetId="1">
        <row r="2">
          <cell r="B2" t="str">
            <v>Innovasjonsaktivitet (alle typer)</v>
          </cell>
          <cell r="C2" t="str">
            <v>Aktivitet utsatt, avbrutt eller fullført uten at innovasjon er introdusert</v>
          </cell>
          <cell r="D2" t="str">
            <v>Produkt- eller forretningsprosessinnovasjon</v>
          </cell>
          <cell r="E2" t="str">
            <v>Både produkt- og forretningsprosessinnovasjon</v>
          </cell>
          <cell r="F2" t="str">
            <v>Produktinnovasjon (varer)</v>
          </cell>
          <cell r="G2" t="str">
            <v>Produktinnovasjon (tjenester)</v>
          </cell>
          <cell r="H2" t="str">
            <v>Prosessinnovasjon (OM3)</v>
          </cell>
          <cell r="I2" t="str">
            <v>Forretningsprosessinnovasjon</v>
          </cell>
        </row>
        <row r="4">
          <cell r="A4" t="str">
            <v>2016-2018</v>
          </cell>
          <cell r="B4">
            <v>61</v>
          </cell>
          <cell r="C4">
            <v>18</v>
          </cell>
          <cell r="D4">
            <v>57</v>
          </cell>
          <cell r="E4">
            <v>30</v>
          </cell>
          <cell r="F4">
            <v>29</v>
          </cell>
          <cell r="G4">
            <v>26</v>
          </cell>
          <cell r="H4">
            <v>39</v>
          </cell>
          <cell r="I4">
            <v>48</v>
          </cell>
        </row>
        <row r="5">
          <cell r="A5" t="str">
            <v>2018-2020</v>
          </cell>
          <cell r="B5">
            <v>63</v>
          </cell>
          <cell r="C5">
            <v>21</v>
          </cell>
          <cell r="D5">
            <v>58</v>
          </cell>
          <cell r="E5">
            <v>28</v>
          </cell>
          <cell r="F5">
            <v>28</v>
          </cell>
          <cell r="G5">
            <v>25</v>
          </cell>
          <cell r="H5">
            <v>45</v>
          </cell>
          <cell r="I5">
            <v>48</v>
          </cell>
        </row>
        <row r="6">
          <cell r="A6" t="str">
            <v>2020-2022</v>
          </cell>
          <cell r="B6">
            <v>57</v>
          </cell>
          <cell r="C6">
            <v>17</v>
          </cell>
          <cell r="D6">
            <v>52</v>
          </cell>
          <cell r="E6">
            <v>24</v>
          </cell>
          <cell r="F6">
            <v>24</v>
          </cell>
          <cell r="G6">
            <v>22</v>
          </cell>
          <cell r="H6">
            <v>24</v>
          </cell>
          <cell r="I6">
            <v>42</v>
          </cell>
        </row>
      </sheetData>
      <sheetData sheetId="2">
        <row r="2">
          <cell r="B2" t="str">
            <v>FP-innovasjon (alle typer)</v>
          </cell>
          <cell r="C2" t="str">
            <v>Vare- eller tjenesteproduksjon, inkl. utviklingsmetoder</v>
          </cell>
          <cell r="D2" t="str">
            <v>Levering, distribusjon el. logistikk</v>
          </cell>
          <cell r="E2" t="str">
            <v>Regnskapsføring el. andre adm. formål</v>
          </cell>
          <cell r="F2" t="str">
            <v>Informasjonsbehandling el. kommunikasjon</v>
          </cell>
          <cell r="G2" t="str">
            <v>Organisasjonsprosedyrer el. eksterne relasjoner</v>
          </cell>
          <cell r="H2" t="str">
            <v>Ansvars- fordeling, beslutnings- taking eller HRM</v>
          </cell>
          <cell r="I2" t="str">
            <v>Markedsføring, emballasje, produktplassering el. ettersalgs- tjenester</v>
          </cell>
        </row>
        <row r="3">
          <cell r="A3" t="str">
            <v>2016-2018</v>
          </cell>
          <cell r="B3">
            <v>48</v>
          </cell>
          <cell r="C3">
            <v>24</v>
          </cell>
          <cell r="D3">
            <v>16</v>
          </cell>
          <cell r="E3">
            <v>20</v>
          </cell>
          <cell r="F3">
            <v>25</v>
          </cell>
          <cell r="G3">
            <v>13</v>
          </cell>
          <cell r="H3">
            <v>17</v>
          </cell>
          <cell r="I3">
            <v>21</v>
          </cell>
        </row>
        <row r="4">
          <cell r="A4" t="str">
            <v>2018-2020</v>
          </cell>
          <cell r="B4">
            <v>48</v>
          </cell>
          <cell r="C4">
            <v>23</v>
          </cell>
          <cell r="D4">
            <v>15</v>
          </cell>
          <cell r="E4">
            <v>20</v>
          </cell>
          <cell r="F4">
            <v>27</v>
          </cell>
          <cell r="G4">
            <v>14</v>
          </cell>
          <cell r="H4">
            <v>15</v>
          </cell>
          <cell r="I4">
            <v>20</v>
          </cell>
        </row>
        <row r="5">
          <cell r="A5" t="str">
            <v>2020-2022</v>
          </cell>
          <cell r="B5">
            <v>42</v>
          </cell>
          <cell r="C5">
            <v>20</v>
          </cell>
          <cell r="D5">
            <v>13</v>
          </cell>
          <cell r="E5">
            <v>18</v>
          </cell>
          <cell r="F5">
            <v>23</v>
          </cell>
          <cell r="G5">
            <v>12</v>
          </cell>
          <cell r="H5">
            <v>15</v>
          </cell>
          <cell r="I5">
            <v>18</v>
          </cell>
        </row>
      </sheetData>
      <sheetData sheetId="3">
        <row r="2">
          <cell r="B2" t="str">
            <v>Kun ny for foretaket</v>
          </cell>
          <cell r="C2" t="str">
            <v>Ny for foretakets marked</v>
          </cell>
          <cell r="D2" t="str">
            <v>Ny for et norsk marked</v>
          </cell>
          <cell r="E2" t="str">
            <v>Ny for et europeisk marked</v>
          </cell>
          <cell r="F2" t="str">
            <v>Ny for et verdensmarked for øvrig</v>
          </cell>
        </row>
        <row r="5">
          <cell r="A5" t="str">
            <v>2016-2018</v>
          </cell>
          <cell r="B5">
            <v>26</v>
          </cell>
          <cell r="C5">
            <v>22</v>
          </cell>
          <cell r="D5">
            <v>20</v>
          </cell>
          <cell r="E5">
            <v>7</v>
          </cell>
          <cell r="F5">
            <v>5</v>
          </cell>
        </row>
        <row r="6">
          <cell r="A6" t="str">
            <v>2018-2020</v>
          </cell>
          <cell r="B6">
            <v>26</v>
          </cell>
          <cell r="C6">
            <v>19</v>
          </cell>
          <cell r="D6">
            <v>18</v>
          </cell>
          <cell r="E6">
            <v>6</v>
          </cell>
          <cell r="F6">
            <v>5</v>
          </cell>
        </row>
        <row r="7">
          <cell r="A7" t="str">
            <v>2020-2022</v>
          </cell>
          <cell r="B7">
            <v>23</v>
          </cell>
          <cell r="C7">
            <v>16</v>
          </cell>
          <cell r="D7">
            <v>15</v>
          </cell>
          <cell r="E7">
            <v>6</v>
          </cell>
          <cell r="F7">
            <v>5</v>
          </cell>
        </row>
      </sheetData>
      <sheetData sheetId="4">
        <row r="4">
          <cell r="C4" t="str">
            <v>Selger varer/tjenester kun lokalt/ regionalt</v>
          </cell>
          <cell r="F4" t="str">
            <v>Selger varer/tjenester i hele Norge</v>
          </cell>
          <cell r="I4" t="str">
            <v>Selger varer/tjenester (også) i utlandet</v>
          </cell>
        </row>
        <row r="6">
          <cell r="A6" t="str">
            <v>2016-2018</v>
          </cell>
          <cell r="D6">
            <v>49</v>
          </cell>
          <cell r="G6">
            <v>67</v>
          </cell>
          <cell r="J6">
            <v>80</v>
          </cell>
        </row>
        <row r="7">
          <cell r="A7" t="str">
            <v>2019-2020</v>
          </cell>
          <cell r="D7">
            <v>52</v>
          </cell>
          <cell r="G7">
            <v>70</v>
          </cell>
          <cell r="J7">
            <v>77</v>
          </cell>
        </row>
        <row r="8">
          <cell r="A8" t="str">
            <v>2020-2022</v>
          </cell>
          <cell r="D8">
            <v>45</v>
          </cell>
          <cell r="G8">
            <v>64</v>
          </cell>
          <cell r="J8">
            <v>75</v>
          </cell>
        </row>
      </sheetData>
      <sheetData sheetId="5">
        <row r="4">
          <cell r="C4" t="str">
            <v>Svært viktige for foretaket</v>
          </cell>
          <cell r="D4" t="str">
            <v>Nokså viktige for foretaket</v>
          </cell>
          <cell r="E4" t="str">
            <v>Lite viktige for foretaket</v>
          </cell>
          <cell r="F4" t="str">
            <v>Ikke viktige for foretaket</v>
          </cell>
          <cell r="G4" t="str">
            <v>For tidlig å si</v>
          </cell>
        </row>
        <row r="5">
          <cell r="A5" t="str">
            <v>2016-2018</v>
          </cell>
          <cell r="B5">
            <v>8424</v>
          </cell>
          <cell r="C5">
            <v>40</v>
          </cell>
          <cell r="D5">
            <v>47</v>
          </cell>
          <cell r="E5">
            <v>7</v>
          </cell>
          <cell r="F5">
            <v>1</v>
          </cell>
          <cell r="G5">
            <v>3</v>
          </cell>
        </row>
        <row r="6">
          <cell r="A6" t="str">
            <v>2019-2020</v>
          </cell>
          <cell r="B6">
            <v>7713</v>
          </cell>
          <cell r="C6">
            <v>36</v>
          </cell>
          <cell r="D6">
            <v>46</v>
          </cell>
          <cell r="E6">
            <v>11</v>
          </cell>
          <cell r="F6">
            <v>1</v>
          </cell>
          <cell r="G6">
            <v>6</v>
          </cell>
        </row>
        <row r="7">
          <cell r="A7" t="str">
            <v>2020-2022</v>
          </cell>
          <cell r="B7">
            <v>7480</v>
          </cell>
          <cell r="C7">
            <v>37</v>
          </cell>
          <cell r="D7">
            <v>47</v>
          </cell>
          <cell r="E7">
            <v>10</v>
          </cell>
          <cell r="F7">
            <v>2</v>
          </cell>
          <cell r="G7">
            <v>4</v>
          </cell>
        </row>
      </sheetData>
      <sheetData sheetId="6">
        <row r="4">
          <cell r="C4" t="str">
            <v>Bedre enn forventet</v>
          </cell>
          <cell r="D4" t="str">
            <v>Som forventet</v>
          </cell>
          <cell r="E4" t="str">
            <v>Dårligere enn forvenetet</v>
          </cell>
          <cell r="F4" t="str">
            <v>Ikke i det hele tatt</v>
          </cell>
          <cell r="G4" t="str">
            <v>For tidlig å si</v>
          </cell>
        </row>
        <row r="5">
          <cell r="A5" t="str">
            <v>2016-2018</v>
          </cell>
          <cell r="C5">
            <v>12</v>
          </cell>
          <cell r="D5">
            <v>65</v>
          </cell>
          <cell r="E5">
            <v>15</v>
          </cell>
          <cell r="F5">
            <v>1</v>
          </cell>
          <cell r="G5">
            <v>6</v>
          </cell>
        </row>
        <row r="6">
          <cell r="A6" t="str">
            <v>2019-2020</v>
          </cell>
          <cell r="C6">
            <v>17</v>
          </cell>
          <cell r="D6">
            <v>61</v>
          </cell>
          <cell r="E6">
            <v>13</v>
          </cell>
          <cell r="F6">
            <v>1</v>
          </cell>
          <cell r="G6">
            <v>8</v>
          </cell>
        </row>
        <row r="7">
          <cell r="A7" t="str">
            <v>2020-2022</v>
          </cell>
          <cell r="C7">
            <v>13</v>
          </cell>
          <cell r="D7">
            <v>64</v>
          </cell>
          <cell r="E7">
            <v>13</v>
          </cell>
          <cell r="F7">
            <v>2</v>
          </cell>
          <cell r="G7">
            <v>8</v>
          </cell>
        </row>
      </sheetData>
      <sheetData sheetId="7">
        <row r="5">
          <cell r="B5" t="str">
            <v>Hemmet/ hindret i sin innovasjonsaktivitet grunnet mangel på ressurser</v>
          </cell>
          <cell r="C5" t="str">
            <v>Valgte å ikke gjennomføre innovasjonsaktivitet grunnet andre forretningsmessige hensyn</v>
          </cell>
          <cell r="D5" t="str">
            <v>Ikke noe behov for-, eller vurderte ikke å gjennomføre innovasjonsaktivitet</v>
          </cell>
        </row>
        <row r="6">
          <cell r="A6" t="str">
            <v>Foretak med innovasjonsaktivitet</v>
          </cell>
          <cell r="B6">
            <v>33</v>
          </cell>
          <cell r="C6">
            <v>24</v>
          </cell>
          <cell r="D6">
            <v>43</v>
          </cell>
        </row>
        <row r="7">
          <cell r="A7" t="str">
            <v>Foretak uten innovasjonsaktivitet</v>
          </cell>
          <cell r="B7">
            <v>10</v>
          </cell>
          <cell r="C7">
            <v>12</v>
          </cell>
          <cell r="D7">
            <v>78</v>
          </cell>
        </row>
      </sheetData>
      <sheetData sheetId="8">
        <row r="5">
          <cell r="C5" t="str">
            <v>Samarbeid om FoU og/eller innovasjon</v>
          </cell>
          <cell r="D5" t="str">
            <v>Samarbeid om både FoU og innovasjon</v>
          </cell>
          <cell r="E5" t="str">
            <v>Samarbeid om FoU</v>
          </cell>
          <cell r="F5" t="str">
            <v>Samarbeid om innovasjon (utenom FoU)</v>
          </cell>
          <cell r="G5" t="str">
            <v>Samarbeid om andre forretningsaktiviteter</v>
          </cell>
        </row>
        <row r="6">
          <cell r="B6" t="str">
            <v>2016-2018</v>
          </cell>
          <cell r="C6">
            <v>39</v>
          </cell>
          <cell r="D6">
            <v>12</v>
          </cell>
          <cell r="E6">
            <v>23</v>
          </cell>
          <cell r="F6">
            <v>28</v>
          </cell>
          <cell r="G6">
            <v>27</v>
          </cell>
        </row>
        <row r="7">
          <cell r="B7" t="str">
            <v>2018-2020</v>
          </cell>
          <cell r="C7">
            <v>44</v>
          </cell>
          <cell r="D7">
            <v>14</v>
          </cell>
          <cell r="E7">
            <v>26</v>
          </cell>
          <cell r="F7">
            <v>32</v>
          </cell>
          <cell r="G7">
            <v>24</v>
          </cell>
        </row>
        <row r="8">
          <cell r="B8" t="str">
            <v>2020-2022</v>
          </cell>
          <cell r="C8">
            <v>43</v>
          </cell>
          <cell r="D8">
            <v>13</v>
          </cell>
          <cell r="E8">
            <v>25</v>
          </cell>
          <cell r="F8">
            <v>31</v>
          </cell>
          <cell r="G8">
            <v>23</v>
          </cell>
        </row>
      </sheetData>
      <sheetData sheetId="9">
        <row r="2">
          <cell r="B2" t="str">
            <v>Andre foretak i samme konsern</v>
          </cell>
          <cell r="C2" t="str">
            <v>Konsulenter, kommersielle laboratorier /FoU-foretak</v>
          </cell>
          <cell r="D2" t="str">
            <v>Leverandører av utstyr, materiell, komponenter eller programvare</v>
          </cell>
          <cell r="E2" t="str">
            <v>Klienter eller kunder i privat sektor</v>
          </cell>
          <cell r="F2" t="str">
            <v>Konkurrenter eller andre foretak i din bransje</v>
          </cell>
          <cell r="G2" t="str">
            <v>Andre foretak</v>
          </cell>
          <cell r="H2" t="str">
            <v>Universiteter eller høyskoler</v>
          </cell>
          <cell r="I2" t="str">
            <v>Offentlige eller private forskningsinstitutter</v>
          </cell>
          <cell r="J2" t="str">
            <v>Klienter eller kunder i offentlig sektor</v>
          </cell>
          <cell r="K2" t="str">
            <v>Ideelle organisasjoner</v>
          </cell>
        </row>
        <row r="3">
          <cell r="A3" t="str">
            <v>2016-2018</v>
          </cell>
          <cell r="B3">
            <v>34</v>
          </cell>
          <cell r="C3">
            <v>38</v>
          </cell>
          <cell r="D3">
            <v>45</v>
          </cell>
          <cell r="E3">
            <v>31</v>
          </cell>
          <cell r="F3">
            <v>13</v>
          </cell>
          <cell r="G3">
            <v>20</v>
          </cell>
          <cell r="H3">
            <v>18</v>
          </cell>
          <cell r="I3">
            <v>16</v>
          </cell>
          <cell r="J3">
            <v>9</v>
          </cell>
          <cell r="K3">
            <v>5</v>
          </cell>
        </row>
        <row r="4">
          <cell r="A4" t="str">
            <v>2018-2020</v>
          </cell>
          <cell r="B4">
            <v>32</v>
          </cell>
          <cell r="C4">
            <v>39</v>
          </cell>
          <cell r="D4">
            <v>44</v>
          </cell>
          <cell r="E4">
            <v>29</v>
          </cell>
          <cell r="F4">
            <v>11</v>
          </cell>
          <cell r="G4">
            <v>21</v>
          </cell>
          <cell r="H4">
            <v>19</v>
          </cell>
          <cell r="I4">
            <v>20</v>
          </cell>
          <cell r="J4">
            <v>7</v>
          </cell>
          <cell r="K4">
            <v>4</v>
          </cell>
        </row>
        <row r="5">
          <cell r="A5" t="str">
            <v>2020-2022</v>
          </cell>
          <cell r="B5">
            <v>38</v>
          </cell>
          <cell r="C5">
            <v>41</v>
          </cell>
          <cell r="D5">
            <v>44</v>
          </cell>
          <cell r="E5">
            <v>30</v>
          </cell>
          <cell r="F5">
            <v>14</v>
          </cell>
          <cell r="G5">
            <v>19</v>
          </cell>
          <cell r="H5">
            <v>19</v>
          </cell>
          <cell r="I5">
            <v>20</v>
          </cell>
          <cell r="J5">
            <v>8</v>
          </cell>
          <cell r="K5">
            <v>5</v>
          </cell>
        </row>
      </sheetData>
      <sheetData sheetId="10">
        <row r="2">
          <cell r="B2" t="str">
            <v>Produkt- eller forretningsprosessinnovasjon</v>
          </cell>
          <cell r="C2" t="str">
            <v>Produktinnovasjon</v>
          </cell>
          <cell r="D2" t="str">
            <v>Produktinnovasjon (varer)</v>
          </cell>
          <cell r="E2" t="str">
            <v>Produktinnovasjon (tjenester)</v>
          </cell>
          <cell r="F2" t="str">
            <v>Forretningsprosessinnovasjon</v>
          </cell>
          <cell r="G2" t="str">
            <v>Aktivitet avbrutt, utsatt eller fullført, uten at innovasjon er introdusert</v>
          </cell>
        </row>
        <row r="4">
          <cell r="A4" t="str">
            <v>Som en direkte følge av covid-19</v>
          </cell>
          <cell r="B4">
            <v>15</v>
          </cell>
          <cell r="C4">
            <v>7</v>
          </cell>
          <cell r="D4">
            <v>4</v>
          </cell>
          <cell r="E4">
            <v>5</v>
          </cell>
          <cell r="F4">
            <v>12</v>
          </cell>
          <cell r="G4">
            <v>6</v>
          </cell>
        </row>
        <row r="5">
          <cell r="A5" t="str">
            <v>Videreføres i foretaket i en normal situasjon</v>
          </cell>
          <cell r="B5">
            <v>14</v>
          </cell>
          <cell r="C5">
            <v>7</v>
          </cell>
          <cell r="D5">
            <v>4</v>
          </cell>
          <cell r="E5">
            <v>5</v>
          </cell>
          <cell r="F5">
            <v>11</v>
          </cell>
        </row>
      </sheetData>
      <sheetData sheetId="11">
        <row r="2">
          <cell r="C2" t="str">
            <v>Prosent av alle foretak, som i stor eller noen grad…</v>
          </cell>
        </row>
        <row r="3">
          <cell r="C3" t="str">
            <v>Prioriterer å ha nødvendig kunnskap og ferdigheter for å håndtere eksterne sjokk og endrede øk. forutsetninger</v>
          </cell>
          <cell r="D3" t="str">
            <v>Manglet kunnskap eller ferdigheter som kunne redusert de økonomiske konsekvensene for foretaket</v>
          </cell>
          <cell r="E3" t="str">
            <v>Styrket sin posisjon i forhold til konkurrentene</v>
          </cell>
          <cell r="F3" t="str">
            <v>Tapte konkurransekraft</v>
          </cell>
          <cell r="G3" t="str">
            <v xml:space="preserve">Hadde kommersiell vinning </v>
          </cell>
          <cell r="H3" t="str">
            <v>Opplevde økonomiske konsekvenser som vil påvirke foretaket negativt på lang sikt</v>
          </cell>
          <cell r="I3" t="str">
            <v>Søkte nye markeder eller kundegrupper</v>
          </cell>
          <cell r="J3" t="str">
            <v xml:space="preserve">Søkte nye leverandører eller andre eksterne relasjoner </v>
          </cell>
          <cell r="K3" t="str">
            <v>Blitt mer effektivt</v>
          </cell>
          <cell r="L3" t="str">
            <v>Varig endret sin forretningsdrift</v>
          </cell>
        </row>
        <row r="4">
          <cell r="A4" t="str">
            <v>2018-2020</v>
          </cell>
          <cell r="B4">
            <v>12671</v>
          </cell>
          <cell r="C4">
            <v>69</v>
          </cell>
          <cell r="D4">
            <v>24</v>
          </cell>
          <cell r="E4">
            <v>36</v>
          </cell>
          <cell r="F4">
            <v>26</v>
          </cell>
          <cell r="G4">
            <v>22</v>
          </cell>
          <cell r="H4">
            <v>37</v>
          </cell>
          <cell r="I4">
            <v>29</v>
          </cell>
          <cell r="J4">
            <v>22</v>
          </cell>
          <cell r="K4">
            <v>44</v>
          </cell>
          <cell r="L4">
            <v>33</v>
          </cell>
        </row>
        <row r="5">
          <cell r="A5" t="str">
            <v>2020-2022</v>
          </cell>
          <cell r="B5">
            <v>7405</v>
          </cell>
          <cell r="C5">
            <v>76</v>
          </cell>
          <cell r="D5">
            <v>26</v>
          </cell>
          <cell r="E5">
            <v>60</v>
          </cell>
          <cell r="F5">
            <v>18</v>
          </cell>
          <cell r="G5">
            <v>41</v>
          </cell>
          <cell r="H5">
            <v>33</v>
          </cell>
          <cell r="I5">
            <v>50</v>
          </cell>
          <cell r="J5">
            <v>47</v>
          </cell>
          <cell r="K5">
            <v>68</v>
          </cell>
          <cell r="L5">
            <v>35</v>
          </cell>
        </row>
      </sheetData>
      <sheetData sheetId="12">
        <row r="3">
          <cell r="C3" t="str">
            <v>Uten innovasjonsaktivitet</v>
          </cell>
          <cell r="G3" t="str">
            <v>Foretak med innovasjons-aktivitet</v>
          </cell>
          <cell r="H3" t="str">
            <v>Mmed innovasjonsaktivitet</v>
          </cell>
        </row>
        <row r="4">
          <cell r="C4" t="str">
            <v>Forsøkte å skaffe finansiering mot eierskap i foretaket</v>
          </cell>
          <cell r="D4" t="str">
            <v>Lyktes i å skaffe finansiering mot eierskap i foretaket</v>
          </cell>
          <cell r="E4" t="str">
            <v>Forsøkte å skaffe seg finansiering foretaket må betale tilbake</v>
          </cell>
          <cell r="F4" t="str">
            <v>Lyktes i å skaffe seg finansiering foretaket må betale tilbake</v>
          </cell>
          <cell r="H4" t="str">
            <v>Forsøkte å skaffe finansiering mot eierskap i foretaket</v>
          </cell>
          <cell r="I4" t="str">
            <v>Lyktes i å skaffe finansiering mot eierskap i foretaket</v>
          </cell>
          <cell r="J4" t="str">
            <v>Brukte finansiering mot eierskap i foretaket til innovasjons- aktivitet</v>
          </cell>
          <cell r="K4" t="str">
            <v>Forsøkte å skaffe seg finansiering foretaket må betale tilbake</v>
          </cell>
          <cell r="L4" t="str">
            <v>Lyktes i å skaffe seg finansiering foretaket må betale tilbake</v>
          </cell>
          <cell r="M4" t="str">
            <v>Brukte finansiering foretaket må betale tilbake til innovasjons- aktivitet</v>
          </cell>
        </row>
        <row r="5">
          <cell r="A5" t="str">
            <v>2016-2018</v>
          </cell>
          <cell r="C5">
            <v>3</v>
          </cell>
          <cell r="D5">
            <v>2</v>
          </cell>
          <cell r="E5">
            <v>15</v>
          </cell>
          <cell r="F5">
            <v>13</v>
          </cell>
          <cell r="G5">
            <v>13229</v>
          </cell>
          <cell r="H5">
            <v>11</v>
          </cell>
          <cell r="I5">
            <v>8</v>
          </cell>
          <cell r="J5">
            <v>5</v>
          </cell>
          <cell r="K5">
            <v>24</v>
          </cell>
          <cell r="L5">
            <v>21</v>
          </cell>
          <cell r="M5">
            <v>10</v>
          </cell>
        </row>
        <row r="6">
          <cell r="A6" t="str">
            <v>2018-2020</v>
          </cell>
          <cell r="C6">
            <v>2</v>
          </cell>
          <cell r="D6">
            <v>2</v>
          </cell>
          <cell r="E6">
            <v>16</v>
          </cell>
          <cell r="F6">
            <v>13</v>
          </cell>
          <cell r="G6">
            <v>12676</v>
          </cell>
          <cell r="H6">
            <v>11</v>
          </cell>
          <cell r="I6">
            <v>8</v>
          </cell>
          <cell r="J6">
            <v>6</v>
          </cell>
          <cell r="K6">
            <v>26</v>
          </cell>
          <cell r="L6">
            <v>23</v>
          </cell>
          <cell r="M6">
            <v>11</v>
          </cell>
        </row>
        <row r="7">
          <cell r="A7" t="str">
            <v>2020-2022</v>
          </cell>
          <cell r="C7">
            <v>3</v>
          </cell>
          <cell r="D7">
            <v>2</v>
          </cell>
          <cell r="E7">
            <v>17</v>
          </cell>
          <cell r="F7">
            <v>15</v>
          </cell>
          <cell r="G7">
            <v>12685</v>
          </cell>
          <cell r="H7">
            <v>13</v>
          </cell>
          <cell r="I7">
            <v>11</v>
          </cell>
          <cell r="J7">
            <v>8</v>
          </cell>
          <cell r="K7">
            <v>25</v>
          </cell>
          <cell r="L7">
            <v>22</v>
          </cell>
          <cell r="M7">
            <v>11</v>
          </cell>
        </row>
      </sheetData>
      <sheetData sheetId="13">
        <row r="4">
          <cell r="D4" t="str">
            <v>Innovasjon med positiv miljæeffekt</v>
          </cell>
          <cell r="E4" t="str">
            <v>Vareinnovasjon med positiv miljøeffekt</v>
          </cell>
          <cell r="F4" t="str">
            <v>Tjenesteinnovasjon med positiv miljøeffekt</v>
          </cell>
          <cell r="G4" t="str">
            <v>Forretningsprosessinnovasjon med positiv miljøeffekt</v>
          </cell>
        </row>
        <row r="5">
          <cell r="A5" t="str">
            <v>2018-2020</v>
          </cell>
          <cell r="D5">
            <v>37.248455867702731</v>
          </cell>
          <cell r="E5">
            <v>9.5536959553695961</v>
          </cell>
          <cell r="F5">
            <v>10.385534967124926</v>
          </cell>
          <cell r="G5">
            <v>19.117354054592546</v>
          </cell>
        </row>
        <row r="6">
          <cell r="A6" t="str">
            <v>2020-2022</v>
          </cell>
          <cell r="D6">
            <v>36.888510943024663</v>
          </cell>
          <cell r="E6">
            <v>10</v>
          </cell>
          <cell r="F6">
            <v>10</v>
          </cell>
          <cell r="G6">
            <v>18</v>
          </cell>
        </row>
      </sheetData>
      <sheetData sheetId="14">
        <row r="3">
          <cell r="E3" t="str">
            <v>Miljøeffekter for foretaket</v>
          </cell>
          <cell r="L3" t="str">
            <v>Miljøeffekter for kunder eller brukere</v>
          </cell>
        </row>
        <row r="4">
          <cell r="E4" t="str">
            <v>Redusert material-, råvare eller vannforbruk per produsert enhet</v>
          </cell>
          <cell r="F4" t="str">
            <v>Redusert energi- forbruk eller reduksjon av samlede CO2-utslipp</v>
          </cell>
          <cell r="G4" t="str">
            <v>Redusert støy- forurensing eller forurensning/ utslipp til jord, vann eller luft</v>
          </cell>
          <cell r="H4" t="str">
            <v>Erstattet material- bruk med mindre forurensende eller skadelige alternativer</v>
          </cell>
          <cell r="I4" t="str">
            <v>Erstattet bruk av fossil energi med fornybare energikilder</v>
          </cell>
          <cell r="J4" t="str">
            <v>Resirkulering av avfall, vann eller materialer for egen bruk eller salg</v>
          </cell>
          <cell r="K4" t="str">
            <v>Beskyttelse av natur- mangfold/ biologisk mangfold</v>
          </cell>
          <cell r="L4" t="str">
            <v>Redusert energi- forbruk eller reduksjon av samlede CO2-utslipp</v>
          </cell>
          <cell r="M4" t="str">
            <v>Redusert støy- forurensing eller forurensning/ utslipp til jord, vann eller luft</v>
          </cell>
          <cell r="N4" t="str">
            <v>Tilrettelagt for resirkulering/ gjenbruk av foretakets produkter</v>
          </cell>
          <cell r="O4" t="str">
            <v>Forlenget produkt- levetid gjennom mer holdbare eller varige produkter</v>
          </cell>
          <cell r="P4" t="str">
            <v>Beskyttelse av natur- mangfold/ biologisk mangfold</v>
          </cell>
        </row>
        <row r="5">
          <cell r="A5" t="str">
            <v>2020-2022</v>
          </cell>
          <cell r="E5">
            <v>2</v>
          </cell>
          <cell r="F5">
            <v>5</v>
          </cell>
          <cell r="G5">
            <v>3</v>
          </cell>
          <cell r="H5">
            <v>3</v>
          </cell>
          <cell r="I5">
            <v>4</v>
          </cell>
          <cell r="J5">
            <v>4</v>
          </cell>
          <cell r="K5">
            <v>2</v>
          </cell>
          <cell r="L5">
            <v>6</v>
          </cell>
          <cell r="M5">
            <v>3</v>
          </cell>
          <cell r="N5">
            <v>3</v>
          </cell>
          <cell r="O5">
            <v>4</v>
          </cell>
          <cell r="P5">
            <v>2</v>
          </cell>
        </row>
        <row r="6">
          <cell r="A6" t="str">
            <v>2018-2020</v>
          </cell>
          <cell r="E6">
            <v>2</v>
          </cell>
          <cell r="F6">
            <v>3</v>
          </cell>
          <cell r="G6">
            <v>2</v>
          </cell>
          <cell r="H6">
            <v>2</v>
          </cell>
          <cell r="I6">
            <v>3</v>
          </cell>
          <cell r="J6">
            <v>3</v>
          </cell>
          <cell r="L6">
            <v>4</v>
          </cell>
          <cell r="M6">
            <v>2</v>
          </cell>
          <cell r="N6">
            <v>3</v>
          </cell>
          <cell r="O6">
            <v>2</v>
          </cell>
        </row>
      </sheetData>
      <sheetData sheetId="15">
        <row r="3">
          <cell r="C3" t="str">
            <v>Prosent av foretak som hadde innovasjoner med en positiv miljøeffekt</v>
          </cell>
        </row>
        <row r="4">
          <cell r="B4" t="str">
            <v>Foretak med grønn innovasjon</v>
          </cell>
          <cell r="C4" t="str">
            <v>Eksisterende miljølovgivning eller andre lover og reguleringer</v>
          </cell>
          <cell r="D4" t="str">
            <v>Eksisterende miljøavgifter eller andre skatter og avgifter</v>
          </cell>
          <cell r="E4" t="str">
            <v>Forventninger om fremtidige miljøavgifter eller andre skatter og avgifter</v>
          </cell>
          <cell r="F4" t="str">
            <v>Offentlige tilskudd, subsidier eller andre offentlige økonomiske insentiver</v>
          </cell>
          <cell r="G4" t="str">
            <v>Eksisterende eller forventet etterspørsel for innovasjoner med miljøfordeler</v>
          </cell>
          <cell r="H4" t="str">
            <v>Forbedre eller bygge foretakets omdømme</v>
          </cell>
          <cell r="I4" t="str">
            <v>Bransjestandarder for miljømessig god praksis eller andre frivillige tiltak</v>
          </cell>
          <cell r="J4" t="str">
            <v>Høye kostnader for materialer, råvarer, vann eller energi</v>
          </cell>
          <cell r="K4" t="str">
            <v>Tilfredsstille leverandørkrav for å delta i offentlige anskaffelsesprosesser</v>
          </cell>
        </row>
        <row r="5">
          <cell r="A5" t="str">
            <v>2018-2020</v>
          </cell>
          <cell r="B5">
            <v>7478</v>
          </cell>
          <cell r="C5">
            <v>17</v>
          </cell>
          <cell r="D5">
            <v>8</v>
          </cell>
          <cell r="E5">
            <v>10</v>
          </cell>
          <cell r="F5">
            <v>9</v>
          </cell>
          <cell r="G5">
            <v>26</v>
          </cell>
          <cell r="H5">
            <v>30</v>
          </cell>
          <cell r="I5">
            <v>17</v>
          </cell>
          <cell r="J5">
            <v>12</v>
          </cell>
          <cell r="K5">
            <v>18</v>
          </cell>
        </row>
        <row r="6">
          <cell r="A6" t="str">
            <v>2020-2022</v>
          </cell>
          <cell r="B6">
            <v>7478</v>
          </cell>
          <cell r="C6">
            <v>18</v>
          </cell>
          <cell r="D6">
            <v>9</v>
          </cell>
          <cell r="E6">
            <v>12</v>
          </cell>
          <cell r="F6">
            <v>12</v>
          </cell>
          <cell r="G6">
            <v>26</v>
          </cell>
          <cell r="H6">
            <v>30</v>
          </cell>
          <cell r="I6">
            <v>20</v>
          </cell>
          <cell r="J6">
            <v>18</v>
          </cell>
          <cell r="K6">
            <v>21</v>
          </cell>
        </row>
      </sheetData>
      <sheetData sheetId="16">
        <row r="3">
          <cell r="B3" t="str">
            <v>Antall totalt</v>
          </cell>
          <cell r="C3" t="str">
            <v>Antall vekstforetak</v>
          </cell>
          <cell r="D3" t="str">
            <v>Antall streng definisjon</v>
          </cell>
        </row>
        <row r="4">
          <cell r="A4">
            <v>2003</v>
          </cell>
          <cell r="B4">
            <v>23191</v>
          </cell>
          <cell r="C4">
            <v>1842</v>
          </cell>
          <cell r="D4">
            <v>402</v>
          </cell>
        </row>
        <row r="5">
          <cell r="A5">
            <v>2004</v>
          </cell>
          <cell r="B5">
            <v>23122</v>
          </cell>
          <cell r="C5">
            <v>2005</v>
          </cell>
          <cell r="D5">
            <v>384</v>
          </cell>
        </row>
        <row r="6">
          <cell r="A6">
            <v>2005</v>
          </cell>
          <cell r="B6">
            <v>25190</v>
          </cell>
          <cell r="C6">
            <v>2908</v>
          </cell>
          <cell r="D6">
            <v>490</v>
          </cell>
        </row>
        <row r="7">
          <cell r="A7">
            <v>2006</v>
          </cell>
          <cell r="B7">
            <v>24067</v>
          </cell>
          <cell r="C7">
            <v>3491</v>
          </cell>
          <cell r="D7">
            <v>728</v>
          </cell>
        </row>
        <row r="8">
          <cell r="A8">
            <v>2007</v>
          </cell>
          <cell r="B8">
            <v>24659</v>
          </cell>
          <cell r="C8">
            <v>4070</v>
          </cell>
          <cell r="D8">
            <v>960</v>
          </cell>
        </row>
        <row r="9">
          <cell r="A9">
            <v>2008</v>
          </cell>
          <cell r="B9">
            <v>25671</v>
          </cell>
          <cell r="C9">
            <v>4064</v>
          </cell>
          <cell r="D9">
            <v>1029</v>
          </cell>
        </row>
        <row r="10">
          <cell r="A10">
            <v>2009</v>
          </cell>
          <cell r="B10">
            <v>25341</v>
          </cell>
          <cell r="C10">
            <v>2691</v>
          </cell>
          <cell r="D10">
            <v>647</v>
          </cell>
        </row>
        <row r="11">
          <cell r="A11">
            <v>2010</v>
          </cell>
          <cell r="B11">
            <v>25179</v>
          </cell>
          <cell r="C11">
            <v>2074</v>
          </cell>
          <cell r="D11">
            <v>456</v>
          </cell>
        </row>
        <row r="12">
          <cell r="A12">
            <v>2011</v>
          </cell>
          <cell r="B12">
            <v>25330</v>
          </cell>
          <cell r="C12">
            <v>2146</v>
          </cell>
          <cell r="D12">
            <v>481</v>
          </cell>
        </row>
        <row r="13">
          <cell r="A13">
            <v>2012</v>
          </cell>
          <cell r="B13">
            <v>25967</v>
          </cell>
          <cell r="C13">
            <v>2617</v>
          </cell>
          <cell r="D13">
            <v>669</v>
          </cell>
        </row>
        <row r="14">
          <cell r="A14">
            <v>2013</v>
          </cell>
          <cell r="B14">
            <v>26313</v>
          </cell>
          <cell r="C14">
            <v>2759</v>
          </cell>
          <cell r="D14">
            <v>691</v>
          </cell>
        </row>
        <row r="15">
          <cell r="A15">
            <v>2014</v>
          </cell>
          <cell r="B15">
            <v>26428</v>
          </cell>
          <cell r="C15">
            <v>2493</v>
          </cell>
          <cell r="D15">
            <v>542</v>
          </cell>
        </row>
        <row r="16">
          <cell r="A16">
            <v>2015</v>
          </cell>
          <cell r="B16">
            <v>26038</v>
          </cell>
          <cell r="C16">
            <v>2268</v>
          </cell>
          <cell r="D16">
            <v>432</v>
          </cell>
        </row>
        <row r="17">
          <cell r="A17">
            <v>2016</v>
          </cell>
          <cell r="B17">
            <v>26462</v>
          </cell>
          <cell r="C17">
            <v>2379</v>
          </cell>
          <cell r="D17">
            <v>460</v>
          </cell>
        </row>
        <row r="18">
          <cell r="A18">
            <v>2017</v>
          </cell>
          <cell r="B18">
            <v>27077</v>
          </cell>
          <cell r="C18">
            <v>2543</v>
          </cell>
          <cell r="D18">
            <v>527</v>
          </cell>
        </row>
        <row r="19">
          <cell r="A19">
            <v>2018</v>
          </cell>
          <cell r="B19">
            <v>27440</v>
          </cell>
          <cell r="C19">
            <v>2558</v>
          </cell>
          <cell r="D19">
            <v>680</v>
          </cell>
        </row>
        <row r="20">
          <cell r="A20">
            <v>2019</v>
          </cell>
          <cell r="B20">
            <v>29927</v>
          </cell>
          <cell r="C20">
            <v>2973</v>
          </cell>
          <cell r="D20">
            <v>725</v>
          </cell>
        </row>
        <row r="21">
          <cell r="A21">
            <v>2020</v>
          </cell>
          <cell r="B21">
            <v>29573</v>
          </cell>
          <cell r="C21">
            <v>2305</v>
          </cell>
          <cell r="D21">
            <v>576</v>
          </cell>
        </row>
      </sheetData>
      <sheetData sheetId="17">
        <row r="3">
          <cell r="B3" t="str">
            <v>Andel vekstforetak</v>
          </cell>
          <cell r="C3" t="str">
            <v>Andel streng definisjon</v>
          </cell>
        </row>
        <row r="4">
          <cell r="B4">
            <v>7.9427364063645381E-2</v>
          </cell>
          <cell r="C4">
            <v>1.7334310723987754E-2</v>
          </cell>
        </row>
        <row r="5">
          <cell r="B5">
            <v>8.6713952080269871E-2</v>
          </cell>
          <cell r="C5">
            <v>1.6607559899662658E-2</v>
          </cell>
        </row>
        <row r="6">
          <cell r="B6">
            <v>0.11544263596665344</v>
          </cell>
          <cell r="C6">
            <v>1.945216355696705E-2</v>
          </cell>
        </row>
        <row r="7">
          <cell r="B7">
            <v>0.14505339261229069</v>
          </cell>
          <cell r="C7">
            <v>3.0248888519549592E-2</v>
          </cell>
        </row>
        <row r="8">
          <cell r="B8">
            <v>0.16505129972829394</v>
          </cell>
          <cell r="C8">
            <v>3.8931019100531247E-2</v>
          </cell>
        </row>
        <row r="9">
          <cell r="B9">
            <v>0.15831093451754899</v>
          </cell>
          <cell r="C9">
            <v>4.0084141638424685E-2</v>
          </cell>
        </row>
        <row r="10">
          <cell r="B10">
            <v>0.1061915472948976</v>
          </cell>
          <cell r="C10">
            <v>2.5531746971311314E-2</v>
          </cell>
        </row>
        <row r="11">
          <cell r="B11">
            <v>8.2370229159219988E-2</v>
          </cell>
          <cell r="C11">
            <v>1.8110330036935542E-2</v>
          </cell>
        </row>
        <row r="12">
          <cell r="B12">
            <v>8.4721673904461114E-2</v>
          </cell>
          <cell r="C12">
            <v>1.8989340702724043E-2</v>
          </cell>
        </row>
        <row r="13">
          <cell r="B13">
            <v>0.10078176146647669</v>
          </cell>
          <cell r="C13">
            <v>2.576346901836947E-2</v>
          </cell>
        </row>
        <row r="14">
          <cell r="B14">
            <v>0.1048531144301296</v>
          </cell>
          <cell r="C14">
            <v>2.6260783643066166E-2</v>
          </cell>
        </row>
        <row r="15">
          <cell r="B15">
            <v>9.4331769335553206E-2</v>
          </cell>
          <cell r="C15">
            <v>2.0508551536249434E-2</v>
          </cell>
        </row>
        <row r="16">
          <cell r="B16">
            <v>8.7103464167754815E-2</v>
          </cell>
          <cell r="C16">
            <v>1.6591136031953301E-2</v>
          </cell>
        </row>
        <row r="17">
          <cell r="B17">
            <v>8.9902501700551737E-2</v>
          </cell>
          <cell r="C17">
            <v>1.7383417731086086E-2</v>
          </cell>
        </row>
        <row r="18">
          <cell r="B18">
            <v>9.3917346825719242E-2</v>
          </cell>
          <cell r="C18">
            <v>1.9463012889167929E-2</v>
          </cell>
        </row>
        <row r="19">
          <cell r="B19">
            <v>9.3221574344023325E-2</v>
          </cell>
          <cell r="C19">
            <v>2.478134110787172E-2</v>
          </cell>
        </row>
        <row r="20">
          <cell r="B20">
            <v>9.934173154676379E-2</v>
          </cell>
          <cell r="C20">
            <v>2.422561566478431E-2</v>
          </cell>
        </row>
        <row r="21">
          <cell r="B21">
            <v>7.7942718019815366E-2</v>
          </cell>
          <cell r="C21">
            <v>1.9477225847901802E-2</v>
          </cell>
        </row>
      </sheetData>
      <sheetData sheetId="18">
        <row r="3">
          <cell r="B3" t="str">
            <v>Streng definisjon</v>
          </cell>
          <cell r="C3" t="str">
            <v>Vekstforetak</v>
          </cell>
        </row>
        <row r="4">
          <cell r="A4" t="str">
            <v>Annen tjenesteyting (S)</v>
          </cell>
          <cell r="B4">
            <v>5.9608288390576216E-3</v>
          </cell>
          <cell r="C4">
            <v>3.0655691172296339E-2</v>
          </cell>
        </row>
        <row r="5">
          <cell r="A5" t="str">
            <v>Kulturell virksomhet, underholdning og fritidsaktiviteter (R)</v>
          </cell>
          <cell r="B5">
            <v>1.4705882352941176E-2</v>
          </cell>
          <cell r="C5">
            <v>0.1166584280771132</v>
          </cell>
        </row>
        <row r="6">
          <cell r="A6" t="str">
            <v>Forretningsmessig tjenesteyting (N)</v>
          </cell>
          <cell r="B6">
            <v>4.7221350078492937E-2</v>
          </cell>
          <cell r="C6">
            <v>0.13331240188383045</v>
          </cell>
        </row>
        <row r="7">
          <cell r="A7" t="str">
            <v>Faglig, vitenskapelig og teknisk tjenesteyting (M)</v>
          </cell>
          <cell r="B7">
            <v>2.8409361742695077E-2</v>
          </cell>
          <cell r="C7">
            <v>0.10439010439010439</v>
          </cell>
        </row>
        <row r="8">
          <cell r="A8" t="str">
            <v>Omsetning og drift av fast eiendom (L)</v>
          </cell>
          <cell r="B8">
            <v>1.8538713195201745E-2</v>
          </cell>
          <cell r="C8">
            <v>9.8146128680479824E-2</v>
          </cell>
        </row>
        <row r="9">
          <cell r="A9" t="str">
            <v>Informasjon og kommunikasjon (J)</v>
          </cell>
          <cell r="B9">
            <v>4.2223211635500149E-2</v>
          </cell>
          <cell r="C9">
            <v>0.13446126447016918</v>
          </cell>
        </row>
        <row r="10">
          <cell r="A10" t="str">
            <v>Overnattings- og serveringsvirksomhet (I)</v>
          </cell>
          <cell r="B10">
            <v>1.3915947676036738E-2</v>
          </cell>
          <cell r="C10">
            <v>6.4808556319828237E-2</v>
          </cell>
        </row>
        <row r="11">
          <cell r="A11" t="str">
            <v>Transport og lagring (H)</v>
          </cell>
          <cell r="B11">
            <v>2.516522623284189E-2</v>
          </cell>
          <cell r="C11">
            <v>9.5322826639552619E-2</v>
          </cell>
        </row>
        <row r="12">
          <cell r="A12" t="str">
            <v>Varehandel, reparasjon av motorvogner (G)</v>
          </cell>
          <cell r="B12">
            <v>1.1249363312231682E-2</v>
          </cell>
          <cell r="C12">
            <v>6.0088772465982682E-2</v>
          </cell>
        </row>
        <row r="13">
          <cell r="A13" t="str">
            <v>Bygge- og anleggsvirksomhet (F)</v>
          </cell>
          <cell r="B13">
            <v>2.7219352295595526E-2</v>
          </cell>
          <cell r="C13">
            <v>0.12151200182568826</v>
          </cell>
        </row>
        <row r="14">
          <cell r="A14" t="str">
            <v>Vannforsyning, avløps- og renovasjonsvirksomhet (E)</v>
          </cell>
          <cell r="B14">
            <v>2.7611044417767107E-2</v>
          </cell>
          <cell r="C14">
            <v>0.10264105642256903</v>
          </cell>
        </row>
        <row r="15">
          <cell r="A15" t="str">
            <v>Elektrisitets-, gass-, damp- og varmtvannsforsyning (D)</v>
          </cell>
          <cell r="B15">
            <v>1.0167768174885612E-2</v>
          </cell>
          <cell r="C15">
            <v>9.9135739705134729E-2</v>
          </cell>
        </row>
        <row r="16">
          <cell r="A16" t="str">
            <v>Industri (C)</v>
          </cell>
          <cell r="B16">
            <v>1.8614774868429603E-2</v>
          </cell>
          <cell r="C16">
            <v>9.5932687934507183E-2</v>
          </cell>
        </row>
        <row r="17">
          <cell r="A17" t="str">
            <v>Bergverksdrift og utvinning (B)</v>
          </cell>
          <cell r="B17">
            <v>3.9878849066128215E-2</v>
          </cell>
          <cell r="C17">
            <v>0.16759212518929834</v>
          </cell>
        </row>
        <row r="18">
          <cell r="A18" t="str">
            <v>Jordbruk, skogbruk og fiske (A)</v>
          </cell>
          <cell r="B18">
            <v>2.0579268292682928E-2</v>
          </cell>
          <cell r="C18">
            <v>0.13967225609756098</v>
          </cell>
        </row>
      </sheetData>
      <sheetData sheetId="19"/>
      <sheetData sheetId="20">
        <row r="3">
          <cell r="B3" t="str">
            <v>Sysselsetting i vekstforetak 2020</v>
          </cell>
          <cell r="C3" t="str">
            <v>Sysselsetting i næringsrettet virksomhet 2020</v>
          </cell>
        </row>
        <row r="4">
          <cell r="A4" t="str">
            <v>Troms og Finnmark</v>
          </cell>
          <cell r="B4">
            <v>2.0330295307618103E-2</v>
          </cell>
          <cell r="C4">
            <v>3.9249092339272595E-2</v>
          </cell>
        </row>
        <row r="5">
          <cell r="A5" t="str">
            <v>Trøndelag</v>
          </cell>
          <cell r="B5">
            <v>8.4157631779764736E-2</v>
          </cell>
          <cell r="C5">
            <v>8.4449651699221195E-2</v>
          </cell>
        </row>
        <row r="6">
          <cell r="A6" t="str">
            <v>Vestland</v>
          </cell>
          <cell r="B6">
            <v>0.10561098872618893</v>
          </cell>
          <cell r="C6">
            <v>0.1152114961697544</v>
          </cell>
        </row>
        <row r="7">
          <cell r="A7" t="str">
            <v>Agder</v>
          </cell>
          <cell r="B7">
            <v>4.4893669099966886E-2</v>
          </cell>
          <cell r="C7">
            <v>4.9634337330898733E-2</v>
          </cell>
        </row>
        <row r="8">
          <cell r="A8" t="str">
            <v>Vestfold og Telema</v>
          </cell>
          <cell r="B8">
            <v>5.6772205664262165E-2</v>
          </cell>
          <cell r="C8">
            <v>6.6125770950604831E-2</v>
          </cell>
        </row>
        <row r="9">
          <cell r="A9" t="str">
            <v>Innlandet</v>
          </cell>
          <cell r="B9">
            <v>3.2806358256662782E-2</v>
          </cell>
          <cell r="C9">
            <v>5.9131999971654053E-2</v>
          </cell>
        </row>
        <row r="10">
          <cell r="A10" t="str">
            <v>Viken</v>
          </cell>
          <cell r="B10">
            <v>0.1921227304796049</v>
          </cell>
          <cell r="C10">
            <v>0.20190343009536046</v>
          </cell>
        </row>
        <row r="11">
          <cell r="A11" t="str">
            <v>Nordland</v>
          </cell>
          <cell r="B11">
            <v>2.8465293075893051E-2</v>
          </cell>
          <cell r="C11">
            <v>3.9879789578613933E-2</v>
          </cell>
        </row>
        <row r="12">
          <cell r="A12" t="str">
            <v>Møre og Romsdal</v>
          </cell>
          <cell r="B12">
            <v>4.4303341828286755E-2</v>
          </cell>
          <cell r="C12">
            <v>4.8088302337831679E-2</v>
          </cell>
        </row>
        <row r="13">
          <cell r="A13" t="str">
            <v>Rogaland</v>
          </cell>
          <cell r="B13">
            <v>0.14097303212244253</v>
          </cell>
          <cell r="C13">
            <v>0.10032692321320165</v>
          </cell>
        </row>
        <row r="14">
          <cell r="A14" t="str">
            <v>Oslo</v>
          </cell>
          <cell r="B14">
            <v>0.24798064878406981</v>
          </cell>
          <cell r="C14">
            <v>0.19599920631358644</v>
          </cell>
        </row>
      </sheetData>
      <sheetData sheetId="21">
        <row r="4">
          <cell r="B4" t="str">
            <v>Alle</v>
          </cell>
          <cell r="C4" t="str">
            <v>Vekstforetak</v>
          </cell>
          <cell r="D4" t="str">
            <v>Streng definisjon</v>
          </cell>
        </row>
        <row r="5">
          <cell r="A5">
            <v>2003</v>
          </cell>
          <cell r="B5">
            <v>36.457630000000002</v>
          </cell>
          <cell r="C5">
            <v>35.67953</v>
          </cell>
          <cell r="D5">
            <v>34.659460000000003</v>
          </cell>
        </row>
        <row r="6">
          <cell r="A6">
            <v>2004</v>
          </cell>
          <cell r="B6">
            <v>36.75459</v>
          </cell>
          <cell r="C6">
            <v>36.160789999999999</v>
          </cell>
          <cell r="D6">
            <v>35.512309999999999</v>
          </cell>
        </row>
        <row r="7">
          <cell r="A7">
            <v>2005</v>
          </cell>
          <cell r="B7">
            <v>37.165520000000001</v>
          </cell>
          <cell r="C7">
            <v>37.321570000000001</v>
          </cell>
          <cell r="D7">
            <v>35.985869999999998</v>
          </cell>
        </row>
        <row r="8">
          <cell r="A8">
            <v>2006</v>
          </cell>
          <cell r="B8">
            <v>36.94032</v>
          </cell>
          <cell r="C8">
            <v>37.423070000000003</v>
          </cell>
          <cell r="D8">
            <v>35.67897</v>
          </cell>
        </row>
        <row r="9">
          <cell r="A9">
            <v>2007</v>
          </cell>
          <cell r="B9">
            <v>37.067599999999999</v>
          </cell>
          <cell r="C9">
            <v>37.257840000000002</v>
          </cell>
          <cell r="D9">
            <v>35.803579999999997</v>
          </cell>
        </row>
        <row r="10">
          <cell r="A10">
            <v>2008</v>
          </cell>
          <cell r="B10">
            <v>37.107109999999999</v>
          </cell>
          <cell r="C10">
            <v>37.114350000000002</v>
          </cell>
          <cell r="D10">
            <v>36.215139999999998</v>
          </cell>
        </row>
        <row r="11">
          <cell r="A11">
            <v>2009</v>
          </cell>
          <cell r="B11">
            <v>37.415379999999999</v>
          </cell>
          <cell r="C11">
            <v>36.685609999999997</v>
          </cell>
          <cell r="D11">
            <v>35.950650000000003</v>
          </cell>
        </row>
        <row r="12">
          <cell r="A12">
            <v>2010</v>
          </cell>
          <cell r="B12">
            <v>37.58325</v>
          </cell>
          <cell r="C12">
            <v>36.394329999999997</v>
          </cell>
          <cell r="D12">
            <v>35.365189999999998</v>
          </cell>
        </row>
        <row r="13">
          <cell r="A13">
            <v>2011</v>
          </cell>
          <cell r="B13">
            <v>37.67324</v>
          </cell>
          <cell r="C13">
            <v>36.474150000000002</v>
          </cell>
          <cell r="D13">
            <v>35.649450000000002</v>
          </cell>
        </row>
        <row r="14">
          <cell r="A14">
            <v>2012</v>
          </cell>
          <cell r="B14">
            <v>37.73724</v>
          </cell>
          <cell r="C14">
            <v>37.234789999999997</v>
          </cell>
          <cell r="D14">
            <v>35.90849</v>
          </cell>
        </row>
        <row r="15">
          <cell r="A15">
            <v>2013</v>
          </cell>
          <cell r="B15">
            <v>37.890009999999997</v>
          </cell>
          <cell r="C15">
            <v>37.317860000000003</v>
          </cell>
          <cell r="D15">
            <v>36.40652</v>
          </cell>
        </row>
        <row r="16">
          <cell r="A16">
            <v>2014</v>
          </cell>
          <cell r="B16">
            <v>38.077939999999998</v>
          </cell>
          <cell r="C16">
            <v>37.376300000000001</v>
          </cell>
          <cell r="D16">
            <v>36.342950000000002</v>
          </cell>
        </row>
        <row r="17">
          <cell r="A17">
            <v>2015</v>
          </cell>
          <cell r="B17">
            <v>38.191540000000003</v>
          </cell>
          <cell r="C17">
            <v>37.608820000000001</v>
          </cell>
          <cell r="D17">
            <v>36.762090000000001</v>
          </cell>
        </row>
        <row r="18">
          <cell r="A18">
            <v>2016</v>
          </cell>
          <cell r="B18">
            <v>38.298160000000003</v>
          </cell>
          <cell r="C18">
            <v>37.824440000000003</v>
          </cell>
          <cell r="D18">
            <v>37.367519999999999</v>
          </cell>
        </row>
        <row r="19">
          <cell r="A19">
            <v>2017</v>
          </cell>
          <cell r="B19">
            <v>38.360059999999997</v>
          </cell>
          <cell r="C19">
            <v>37.680660000000003</v>
          </cell>
          <cell r="D19">
            <v>37.274239999999999</v>
          </cell>
        </row>
        <row r="20">
          <cell r="A20">
            <v>2018</v>
          </cell>
          <cell r="B20">
            <v>38.53342</v>
          </cell>
          <cell r="C20">
            <v>38.086309999999997</v>
          </cell>
          <cell r="D20">
            <v>37.139960000000002</v>
          </cell>
        </row>
        <row r="21">
          <cell r="A21">
            <v>2019</v>
          </cell>
          <cell r="B21">
            <v>38.771210000000004</v>
          </cell>
          <cell r="C21">
            <v>38.649120000000003</v>
          </cell>
          <cell r="D21">
            <v>37.849040000000002</v>
          </cell>
        </row>
        <row r="22">
          <cell r="A22">
            <v>2020</v>
          </cell>
          <cell r="B22">
            <v>39.041040000000002</v>
          </cell>
          <cell r="C22">
            <v>38.503749999999997</v>
          </cell>
          <cell r="D22">
            <v>37.772950000000002</v>
          </cell>
        </row>
      </sheetData>
      <sheetData sheetId="22">
        <row r="4">
          <cell r="B4" t="str">
            <v>Alle</v>
          </cell>
          <cell r="C4" t="str">
            <v>Vekstforetak</v>
          </cell>
          <cell r="D4" t="str">
            <v>Streng definisjon</v>
          </cell>
        </row>
        <row r="5">
          <cell r="A5">
            <v>2003</v>
          </cell>
          <cell r="B5">
            <v>0.3663883</v>
          </cell>
          <cell r="C5">
            <v>0.326957</v>
          </cell>
          <cell r="D5">
            <v>0.33983020000000003</v>
          </cell>
        </row>
        <row r="6">
          <cell r="A6">
            <v>2004</v>
          </cell>
          <cell r="B6">
            <v>0.36450500000000002</v>
          </cell>
          <cell r="C6">
            <v>0.30524400000000002</v>
          </cell>
          <cell r="D6">
            <v>0.3016568</v>
          </cell>
        </row>
        <row r="7">
          <cell r="A7">
            <v>2005</v>
          </cell>
          <cell r="B7">
            <v>0.37987110000000002</v>
          </cell>
          <cell r="C7">
            <v>0.3403504</v>
          </cell>
          <cell r="D7">
            <v>0.33389770000000002</v>
          </cell>
        </row>
        <row r="8">
          <cell r="A8">
            <v>2006</v>
          </cell>
          <cell r="B8">
            <v>0.35449249999999999</v>
          </cell>
          <cell r="C8">
            <v>0.2634262</v>
          </cell>
          <cell r="D8">
            <v>0.26932159999999999</v>
          </cell>
        </row>
        <row r="9">
          <cell r="A9">
            <v>2007</v>
          </cell>
          <cell r="B9">
            <v>0.34928969999999998</v>
          </cell>
          <cell r="C9">
            <v>0.27632879999999999</v>
          </cell>
          <cell r="D9">
            <v>0.27707769999999998</v>
          </cell>
        </row>
        <row r="10">
          <cell r="A10">
            <v>2008</v>
          </cell>
          <cell r="B10">
            <v>0.34686660000000002</v>
          </cell>
          <cell r="C10">
            <v>0.28928809999999999</v>
          </cell>
          <cell r="D10">
            <v>0.28522839999999999</v>
          </cell>
        </row>
        <row r="11">
          <cell r="A11">
            <v>2009</v>
          </cell>
          <cell r="B11">
            <v>0.34614260000000002</v>
          </cell>
          <cell r="C11">
            <v>0.31848919999999997</v>
          </cell>
          <cell r="D11">
            <v>0.32731389999999999</v>
          </cell>
        </row>
        <row r="12">
          <cell r="A12">
            <v>2010</v>
          </cell>
          <cell r="B12">
            <v>0.34581899999999999</v>
          </cell>
          <cell r="C12">
            <v>0.3304665</v>
          </cell>
          <cell r="D12">
            <v>0.31901049999999997</v>
          </cell>
        </row>
        <row r="13">
          <cell r="A13">
            <v>2011</v>
          </cell>
          <cell r="B13">
            <v>0.33981299999999998</v>
          </cell>
          <cell r="C13">
            <v>0.32079920000000001</v>
          </cell>
          <cell r="D13">
            <v>0.28238730000000001</v>
          </cell>
        </row>
        <row r="14">
          <cell r="A14">
            <v>2012</v>
          </cell>
          <cell r="B14">
            <v>0.33744960000000002</v>
          </cell>
          <cell r="C14">
            <v>0.27430330000000003</v>
          </cell>
          <cell r="D14">
            <v>0.27080149999999997</v>
          </cell>
        </row>
        <row r="15">
          <cell r="A15">
            <v>2013</v>
          </cell>
          <cell r="B15">
            <v>0.33716600000000002</v>
          </cell>
          <cell r="C15">
            <v>0.27018140000000002</v>
          </cell>
          <cell r="D15">
            <v>0.27922180000000002</v>
          </cell>
        </row>
        <row r="16">
          <cell r="A16">
            <v>2014</v>
          </cell>
          <cell r="B16">
            <v>0.33495819999999998</v>
          </cell>
          <cell r="C16">
            <v>0.275534</v>
          </cell>
          <cell r="D16">
            <v>0.27702789999999999</v>
          </cell>
        </row>
        <row r="17">
          <cell r="A17">
            <v>2015</v>
          </cell>
          <cell r="B17">
            <v>0.337868</v>
          </cell>
          <cell r="C17">
            <v>0.2934235</v>
          </cell>
          <cell r="D17">
            <v>0.2859699</v>
          </cell>
        </row>
        <row r="18">
          <cell r="A18">
            <v>2016</v>
          </cell>
          <cell r="B18">
            <v>0.33502999999999999</v>
          </cell>
          <cell r="C18">
            <v>0.28381119999999999</v>
          </cell>
          <cell r="D18">
            <v>0.25138339999999998</v>
          </cell>
        </row>
        <row r="19">
          <cell r="A19">
            <v>2017</v>
          </cell>
          <cell r="B19">
            <v>0.33141579999999998</v>
          </cell>
          <cell r="C19">
            <v>0.27873550000000002</v>
          </cell>
          <cell r="D19">
            <v>0.2618007</v>
          </cell>
        </row>
        <row r="20">
          <cell r="A20">
            <v>2018</v>
          </cell>
          <cell r="B20">
            <v>0.32681199999999999</v>
          </cell>
          <cell r="C20">
            <v>0.25435859999999999</v>
          </cell>
          <cell r="D20">
            <v>0.2355043</v>
          </cell>
        </row>
        <row r="21">
          <cell r="A21">
            <v>2019</v>
          </cell>
          <cell r="B21">
            <v>0.36486410000000002</v>
          </cell>
          <cell r="C21">
            <v>0.2617447</v>
          </cell>
          <cell r="D21">
            <v>0.2531176</v>
          </cell>
        </row>
        <row r="22">
          <cell r="A22">
            <v>2020</v>
          </cell>
          <cell r="B22">
            <v>0.36161529999999997</v>
          </cell>
          <cell r="C22">
            <v>0.26146079999999999</v>
          </cell>
          <cell r="D22">
            <v>0.25754549999999998</v>
          </cell>
        </row>
      </sheetData>
      <sheetData sheetId="23">
        <row r="3">
          <cell r="B3" t="str">
            <v>Streng definisjon</v>
          </cell>
          <cell r="C3" t="str">
            <v>Vekstforetak</v>
          </cell>
          <cell r="D3" t="str">
            <v>Alle</v>
          </cell>
        </row>
        <row r="4">
          <cell r="B4">
            <v>4.5754599999999999E-2</v>
          </cell>
          <cell r="C4">
            <v>5.1679200000000002E-2</v>
          </cell>
          <cell r="D4">
            <v>3.3266900000000002E-2</v>
          </cell>
        </row>
        <row r="5">
          <cell r="B5">
            <v>4.0340000000000001E-2</v>
          </cell>
          <cell r="C5">
            <v>4.6847199999999999E-2</v>
          </cell>
          <cell r="D5">
            <v>3.5348900000000003E-2</v>
          </cell>
        </row>
        <row r="6">
          <cell r="B6">
            <v>5.5301599999999999E-2</v>
          </cell>
          <cell r="C6">
            <v>5.6456699999999999E-2</v>
          </cell>
          <cell r="D6">
            <v>4.1004199999999998E-2</v>
          </cell>
        </row>
        <row r="7">
          <cell r="B7">
            <v>5.5917099999999997E-2</v>
          </cell>
          <cell r="C7">
            <v>5.0916299999999998E-2</v>
          </cell>
          <cell r="D7">
            <v>3.9238500000000003E-2</v>
          </cell>
        </row>
        <row r="8">
          <cell r="B8">
            <v>5.7281499999999999E-2</v>
          </cell>
          <cell r="C8">
            <v>5.4431399999999998E-2</v>
          </cell>
          <cell r="D8">
            <v>4.0856200000000002E-2</v>
          </cell>
        </row>
        <row r="9">
          <cell r="B9">
            <v>6.4756099999999997E-2</v>
          </cell>
          <cell r="C9">
            <v>5.5095499999999999E-2</v>
          </cell>
          <cell r="D9">
            <v>4.1971700000000001E-2</v>
          </cell>
        </row>
        <row r="10">
          <cell r="B10">
            <v>7.2157600000000002E-2</v>
          </cell>
          <cell r="C10">
            <v>6.1319600000000002E-2</v>
          </cell>
          <cell r="D10">
            <v>4.3871E-2</v>
          </cell>
        </row>
        <row r="11">
          <cell r="B11">
            <v>6.1860999999999999E-2</v>
          </cell>
          <cell r="C11">
            <v>6.8720100000000006E-2</v>
          </cell>
          <cell r="D11">
            <v>4.6075499999999998E-2</v>
          </cell>
        </row>
        <row r="12">
          <cell r="B12">
            <v>7.3574100000000003E-2</v>
          </cell>
          <cell r="C12">
            <v>7.6780699999999993E-2</v>
          </cell>
          <cell r="D12">
            <v>4.9246699999999997E-2</v>
          </cell>
        </row>
        <row r="13">
          <cell r="B13">
            <v>6.9828500000000002E-2</v>
          </cell>
          <cell r="C13">
            <v>7.2704400000000002E-2</v>
          </cell>
          <cell r="D13">
            <v>5.12518E-2</v>
          </cell>
        </row>
        <row r="14">
          <cell r="B14">
            <v>7.3489700000000005E-2</v>
          </cell>
          <cell r="C14">
            <v>6.9613999999999995E-2</v>
          </cell>
          <cell r="D14">
            <v>5.3198099999999998E-2</v>
          </cell>
        </row>
        <row r="15">
          <cell r="B15">
            <v>8.0546400000000004E-2</v>
          </cell>
          <cell r="C15">
            <v>7.1283100000000002E-2</v>
          </cell>
          <cell r="D15">
            <v>5.5081900000000003E-2</v>
          </cell>
        </row>
        <row r="16">
          <cell r="B16">
            <v>9.0544799999999995E-2</v>
          </cell>
          <cell r="C16">
            <v>8.3105999999999999E-2</v>
          </cell>
          <cell r="D16">
            <v>5.7826599999999999E-2</v>
          </cell>
        </row>
        <row r="17">
          <cell r="B17">
            <v>8.0120499999999997E-2</v>
          </cell>
          <cell r="C17">
            <v>7.5705599999999998E-2</v>
          </cell>
          <cell r="D17">
            <v>5.8922799999999997E-2</v>
          </cell>
        </row>
        <row r="18">
          <cell r="B18">
            <v>8.4123000000000003E-2</v>
          </cell>
          <cell r="C18">
            <v>7.8251399999999999E-2</v>
          </cell>
          <cell r="D18">
            <v>6.3421900000000003E-2</v>
          </cell>
        </row>
        <row r="19">
          <cell r="B19">
            <v>7.7313900000000005E-2</v>
          </cell>
          <cell r="C19">
            <v>8.2908800000000005E-2</v>
          </cell>
          <cell r="D19">
            <v>6.5787399999999996E-2</v>
          </cell>
        </row>
        <row r="20">
          <cell r="B20">
            <v>0.10454960000000001</v>
          </cell>
          <cell r="C20">
            <v>9.5901700000000006E-2</v>
          </cell>
          <cell r="D20">
            <v>6.8654499999999993E-2</v>
          </cell>
        </row>
        <row r="21">
          <cell r="B21">
            <v>0.1161262</v>
          </cell>
          <cell r="C21">
            <v>0.1006634</v>
          </cell>
          <cell r="D21">
            <v>7.4144000000000002E-2</v>
          </cell>
        </row>
      </sheetData>
      <sheetData sheetId="24">
        <row r="3">
          <cell r="B3" t="str">
            <v>Streng definisjon</v>
          </cell>
          <cell r="C3" t="str">
            <v>Vekstforetak</v>
          </cell>
          <cell r="D3" t="str">
            <v>Alle</v>
          </cell>
        </row>
        <row r="4">
          <cell r="A4">
            <v>2003</v>
          </cell>
          <cell r="B4">
            <v>0.15671641791044777</v>
          </cell>
          <cell r="C4">
            <v>0.14929424538545061</v>
          </cell>
          <cell r="D4">
            <v>0.10864055299539171</v>
          </cell>
        </row>
        <row r="5">
          <cell r="A5">
            <v>2004</v>
          </cell>
          <cell r="B5">
            <v>0.1796875</v>
          </cell>
          <cell r="C5">
            <v>0.17007481296758103</v>
          </cell>
          <cell r="D5">
            <v>0.12494507908611599</v>
          </cell>
        </row>
        <row r="6">
          <cell r="A6">
            <v>2005</v>
          </cell>
          <cell r="B6">
            <v>0.17755102040816326</v>
          </cell>
          <cell r="C6">
            <v>0.1623108665749656</v>
          </cell>
          <cell r="D6">
            <v>0.13044757095936077</v>
          </cell>
        </row>
        <row r="7">
          <cell r="A7">
            <v>2006</v>
          </cell>
          <cell r="B7">
            <v>0.24313186813186813</v>
          </cell>
          <cell r="C7">
            <v>0.21311945001432253</v>
          </cell>
          <cell r="D7">
            <v>0.14911399100766992</v>
          </cell>
        </row>
        <row r="8">
          <cell r="A8">
            <v>2007</v>
          </cell>
          <cell r="B8">
            <v>0.23958333333333331</v>
          </cell>
          <cell r="C8">
            <v>0.22579852579852577</v>
          </cell>
          <cell r="D8">
            <v>0.15229809758398405</v>
          </cell>
        </row>
        <row r="9">
          <cell r="A9">
            <v>2008</v>
          </cell>
          <cell r="B9">
            <v>0.22351797862001943</v>
          </cell>
          <cell r="C9">
            <v>0.20546259842519687</v>
          </cell>
          <cell r="D9">
            <v>0.147301100025582</v>
          </cell>
        </row>
        <row r="10">
          <cell r="A10">
            <v>2009</v>
          </cell>
          <cell r="B10">
            <v>0.21638330757341576</v>
          </cell>
          <cell r="C10">
            <v>0.20475659606094387</v>
          </cell>
          <cell r="D10">
            <v>0.14959422011084719</v>
          </cell>
        </row>
        <row r="11">
          <cell r="A11">
            <v>2010</v>
          </cell>
          <cell r="B11">
            <v>0.18640350877192982</v>
          </cell>
          <cell r="C11">
            <v>0.18997107039537126</v>
          </cell>
          <cell r="D11">
            <v>0.1470931363017694</v>
          </cell>
        </row>
        <row r="12">
          <cell r="A12">
            <v>2011</v>
          </cell>
          <cell r="B12">
            <v>0.20582120582120583</v>
          </cell>
          <cell r="C12">
            <v>0.19384902143522831</v>
          </cell>
          <cell r="D12">
            <v>0.14017246227387758</v>
          </cell>
        </row>
        <row r="13">
          <cell r="A13">
            <v>2012</v>
          </cell>
          <cell r="B13">
            <v>0.18684603886397608</v>
          </cell>
          <cell r="C13">
            <v>0.20099350401222774</v>
          </cell>
          <cell r="D13">
            <v>0.1548256742787332</v>
          </cell>
        </row>
        <row r="14">
          <cell r="A14">
            <v>2013</v>
          </cell>
          <cell r="B14">
            <v>0.19247467438494933</v>
          </cell>
          <cell r="C14">
            <v>0.20623414280536426</v>
          </cell>
          <cell r="D14">
            <v>0.16434803112473473</v>
          </cell>
        </row>
        <row r="15">
          <cell r="A15">
            <v>2014</v>
          </cell>
          <cell r="B15">
            <v>0.22509225092250923</v>
          </cell>
          <cell r="C15">
            <v>0.22422783794624951</v>
          </cell>
          <cell r="D15">
            <v>0.17295170281538391</v>
          </cell>
        </row>
        <row r="16">
          <cell r="A16">
            <v>2015</v>
          </cell>
          <cell r="B16">
            <v>0.25694444444444442</v>
          </cell>
          <cell r="C16">
            <v>0.24118165784832452</v>
          </cell>
          <cell r="D16">
            <v>0.18538723364573134</v>
          </cell>
        </row>
        <row r="17">
          <cell r="A17">
            <v>2016</v>
          </cell>
          <cell r="B17">
            <v>0.28913043478260869</v>
          </cell>
          <cell r="C17">
            <v>0.26902059688944935</v>
          </cell>
          <cell r="D17">
            <v>0.19815119897492223</v>
          </cell>
        </row>
        <row r="18">
          <cell r="A18">
            <v>2017</v>
          </cell>
          <cell r="B18">
            <v>0.29032258064516125</v>
          </cell>
          <cell r="C18">
            <v>0.25481714510420761</v>
          </cell>
          <cell r="D18">
            <v>0.2076230953565131</v>
          </cell>
        </row>
        <row r="19">
          <cell r="A19">
            <v>2018</v>
          </cell>
          <cell r="B19">
            <v>0.25294117647058822</v>
          </cell>
          <cell r="C19">
            <v>0.26426896012509771</v>
          </cell>
          <cell r="D19">
            <v>0.21081322609472744</v>
          </cell>
        </row>
        <row r="20">
          <cell r="A20">
            <v>2019</v>
          </cell>
          <cell r="B20">
            <v>0.31310344827586206</v>
          </cell>
          <cell r="C20">
            <v>0.29364278506559033</v>
          </cell>
          <cell r="D20">
            <v>0.20898947178979574</v>
          </cell>
        </row>
        <row r="21">
          <cell r="A21">
            <v>2020</v>
          </cell>
          <cell r="B21">
            <v>0.35069444444444442</v>
          </cell>
          <cell r="C21">
            <v>0.32017353579175706</v>
          </cell>
          <cell r="D21">
            <v>0.2109347901491502</v>
          </cell>
        </row>
      </sheetData>
      <sheetData sheetId="25"/>
      <sheetData sheetId="26"/>
      <sheetData sheetId="27">
        <row r="3">
          <cell r="B3" t="str">
            <v xml:space="preserve">Verdier </v>
          </cell>
        </row>
        <row r="4">
          <cell r="A4" t="str">
            <v>Samleindeks</v>
          </cell>
          <cell r="B4">
            <v>119.4</v>
          </cell>
        </row>
        <row r="5">
          <cell r="A5" t="str">
            <v>Menneskelige ressurser</v>
          </cell>
          <cell r="B5">
            <v>159.69999999999999</v>
          </cell>
        </row>
        <row r="6">
          <cell r="A6" t="str">
            <v>Attraktive forskningssystemer</v>
          </cell>
          <cell r="B6">
            <v>162.4</v>
          </cell>
        </row>
        <row r="7">
          <cell r="A7" t="str">
            <v>Digitalisering</v>
          </cell>
          <cell r="B7">
            <v>139.4</v>
          </cell>
        </row>
        <row r="8">
          <cell r="A8" t="str">
            <v>Finansiering og støtte</v>
          </cell>
          <cell r="B8">
            <v>129</v>
          </cell>
        </row>
        <row r="9">
          <cell r="A9" t="str">
            <v>Investeringer</v>
          </cell>
          <cell r="B9">
            <v>78.599999999999994</v>
          </cell>
        </row>
        <row r="10">
          <cell r="A10" t="str">
            <v>Bruk av informasjonsteknologi</v>
          </cell>
          <cell r="B10">
            <v>142.9</v>
          </cell>
        </row>
        <row r="11">
          <cell r="A11" t="str">
            <v>Innovatører</v>
          </cell>
          <cell r="B11">
            <v>155.6</v>
          </cell>
        </row>
        <row r="12">
          <cell r="A12" t="str">
            <v>Koblinger</v>
          </cell>
          <cell r="B12">
            <v>244.7</v>
          </cell>
        </row>
        <row r="13">
          <cell r="A13" t="str">
            <v>Intellektuelle eiendeler</v>
          </cell>
          <cell r="B13">
            <v>57.4</v>
          </cell>
        </row>
        <row r="14">
          <cell r="A14" t="str">
            <v>Sysselsettingseffekter</v>
          </cell>
          <cell r="B14">
            <v>133.5</v>
          </cell>
        </row>
        <row r="15">
          <cell r="A15" t="str">
            <v>Salgspåvirkninger</v>
          </cell>
          <cell r="B15">
            <v>55.3</v>
          </cell>
        </row>
        <row r="16">
          <cell r="A16" t="str">
            <v>Miljø- og klimahensyn</v>
          </cell>
          <cell r="B16">
            <v>82.8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7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7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7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7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7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7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7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7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1_2024"/>
      <sheetName val="Fig2_2024"/>
      <sheetName val="Fig3_2024"/>
    </sheetNames>
    <sheetDataSet>
      <sheetData sheetId="0">
        <row r="3">
          <cell r="D3" t="str">
            <v>Eget forsknings- og utviklings-arbeid</v>
          </cell>
          <cell r="E3" t="str">
            <v>Kjøp av FoU-tjenester fra andre</v>
          </cell>
          <cell r="F3" t="str">
            <v>Alle øvrige innovasjonskostnader</v>
          </cell>
        </row>
        <row r="4">
          <cell r="B4">
            <v>2014</v>
          </cell>
          <cell r="D4">
            <v>26168.413</v>
          </cell>
          <cell r="E4">
            <v>7587.1859999999997</v>
          </cell>
          <cell r="F4">
            <v>25970.402999999998</v>
          </cell>
        </row>
        <row r="5">
          <cell r="B5">
            <v>2016</v>
          </cell>
          <cell r="D5">
            <v>29474.579000000002</v>
          </cell>
          <cell r="E5">
            <v>8054.165</v>
          </cell>
          <cell r="F5">
            <v>27296.629000000001</v>
          </cell>
        </row>
        <row r="6">
          <cell r="B6">
            <v>2018</v>
          </cell>
          <cell r="D6">
            <v>31530.324000000001</v>
          </cell>
          <cell r="E6">
            <v>9742.6790000000001</v>
          </cell>
          <cell r="F6">
            <v>31461.66</v>
          </cell>
        </row>
        <row r="7">
          <cell r="B7">
            <v>2020</v>
          </cell>
          <cell r="D7">
            <v>34019.760999999999</v>
          </cell>
          <cell r="E7">
            <v>10501.304</v>
          </cell>
          <cell r="F7">
            <v>29771.504000000004</v>
          </cell>
        </row>
        <row r="8">
          <cell r="B8">
            <v>2022</v>
          </cell>
          <cell r="D8">
            <v>37657.451000000001</v>
          </cell>
          <cell r="E8">
            <v>12786.546</v>
          </cell>
          <cell r="F8">
            <v>44152.175999999992</v>
          </cell>
        </row>
      </sheetData>
      <sheetData sheetId="1">
        <row r="3">
          <cell r="N3" t="str">
            <v>Prosent av alle foretak</v>
          </cell>
        </row>
        <row r="4">
          <cell r="N4" t="str">
            <v>Profil 1</v>
          </cell>
          <cell r="O4" t="str">
            <v>Profil 2</v>
          </cell>
          <cell r="P4" t="str">
            <v>Profil 3</v>
          </cell>
          <cell r="Q4" t="str">
            <v>Profil 4</v>
          </cell>
          <cell r="R4" t="str">
            <v>Profil 5</v>
          </cell>
          <cell r="S4" t="str">
            <v>Profil 6</v>
          </cell>
          <cell r="T4" t="str">
            <v>Profil 7</v>
          </cell>
        </row>
        <row r="5">
          <cell r="A5" t="str">
            <v>A-N: Næringslivet totalt</v>
          </cell>
          <cell r="N5">
            <v>11</v>
          </cell>
          <cell r="O5">
            <v>11</v>
          </cell>
          <cell r="P5">
            <v>9</v>
          </cell>
          <cell r="Q5">
            <v>21</v>
          </cell>
          <cell r="R5">
            <v>5</v>
          </cell>
          <cell r="S5">
            <v>9</v>
          </cell>
          <cell r="T5">
            <v>34</v>
          </cell>
        </row>
        <row r="6">
          <cell r="A6" t="str">
            <v>C: Industri</v>
          </cell>
          <cell r="N6">
            <v>14</v>
          </cell>
          <cell r="O6">
            <v>14</v>
          </cell>
          <cell r="P6">
            <v>3</v>
          </cell>
          <cell r="Q6">
            <v>22</v>
          </cell>
          <cell r="R6">
            <v>5</v>
          </cell>
          <cell r="S6">
            <v>11</v>
          </cell>
          <cell r="T6">
            <v>31</v>
          </cell>
        </row>
        <row r="7">
          <cell r="A7" t="str">
            <v>G-K,M,N: Tjenesteytende næringer</v>
          </cell>
          <cell r="N7">
            <v>12</v>
          </cell>
          <cell r="O7">
            <v>11</v>
          </cell>
          <cell r="P7">
            <v>13</v>
          </cell>
          <cell r="Q7">
            <v>19</v>
          </cell>
          <cell r="R7">
            <v>4</v>
          </cell>
          <cell r="S7">
            <v>9</v>
          </cell>
          <cell r="T7">
            <v>32</v>
          </cell>
        </row>
        <row r="8">
          <cell r="A8" t="str">
            <v>A,B,D-F,R: Andre næringer</v>
          </cell>
          <cell r="N8">
            <v>5</v>
          </cell>
          <cell r="O8">
            <v>4</v>
          </cell>
          <cell r="P8">
            <v>5</v>
          </cell>
          <cell r="Q8">
            <v>27</v>
          </cell>
          <cell r="R8">
            <v>6</v>
          </cell>
          <cell r="S8">
            <v>10</v>
          </cell>
          <cell r="T8">
            <v>43</v>
          </cell>
        </row>
      </sheetData>
      <sheetData sheetId="2">
        <row r="2">
          <cell r="B2" t="str">
            <v>Profil 1</v>
          </cell>
          <cell r="D2" t="str">
            <v>Profil 2</v>
          </cell>
          <cell r="F2" t="str">
            <v>Profil 3</v>
          </cell>
          <cell r="H2" t="str">
            <v>Profil 4</v>
          </cell>
          <cell r="J2" t="str">
            <v>Profil 5</v>
          </cell>
        </row>
        <row r="3">
          <cell r="B3" t="str">
            <v>m/FoU</v>
          </cell>
          <cell r="C3" t="str">
            <v>u/FoU</v>
          </cell>
          <cell r="D3" t="str">
            <v>m/FoU</v>
          </cell>
          <cell r="E3" t="str">
            <v>u/FoU</v>
          </cell>
          <cell r="F3" t="str">
            <v>m/FoU</v>
          </cell>
          <cell r="G3" t="str">
            <v>u/FoU</v>
          </cell>
          <cell r="H3" t="str">
            <v>m/FoU</v>
          </cell>
          <cell r="I3" t="str">
            <v>u/FoU</v>
          </cell>
          <cell r="J3" t="str">
            <v>m/FoU</v>
          </cell>
          <cell r="K3" t="str">
            <v>u/FoU</v>
          </cell>
        </row>
        <row r="6">
          <cell r="B6">
            <v>79.082017010935601</v>
          </cell>
          <cell r="C6">
            <v>32.408988764044942</v>
          </cell>
          <cell r="D6">
            <v>96.40651162790698</v>
          </cell>
          <cell r="E6">
            <v>32.004720692368217</v>
          </cell>
          <cell r="F6">
            <v>84.977827050997789</v>
          </cell>
          <cell r="G6">
            <v>41.935042735042735</v>
          </cell>
          <cell r="H6">
            <v>75.147435897435898</v>
          </cell>
          <cell r="I6">
            <v>32.458214747736093</v>
          </cell>
          <cell r="J6">
            <v>57.211125158027812</v>
          </cell>
          <cell r="K6">
            <v>42.939597315436245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7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7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7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7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7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7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7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7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nholdsside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.3a"/>
      <sheetName val="7.3b"/>
      <sheetName val="7.3c"/>
      <sheetName val="7.3d"/>
      <sheetName val="7.3e"/>
      <sheetName val="7.3f"/>
      <sheetName val="7.3g"/>
      <sheetName val="7.3h"/>
      <sheetName val="7.3i"/>
      <sheetName val="7.3j"/>
      <sheetName val="7.3k"/>
      <sheetName val="7.3l"/>
      <sheetName val="7.3m"/>
      <sheetName val="7.3n"/>
      <sheetName val="7.3o"/>
      <sheetName val="7.3p"/>
      <sheetName val="7.3q"/>
      <sheetName val="7.3r"/>
      <sheetName val="7.3s"/>
      <sheetName val="7.3t"/>
    </sheetNames>
    <sheetDataSet>
      <sheetData sheetId="0">
        <row r="4">
          <cell r="B4" t="str">
            <v>Norge</v>
          </cell>
          <cell r="C4" t="str">
            <v>Danmark</v>
          </cell>
        </row>
        <row r="5">
          <cell r="A5" t="str">
            <v>Nei</v>
          </cell>
          <cell r="B5">
            <v>0.16000000000000003</v>
          </cell>
          <cell r="C5">
            <v>0.17748306710562986</v>
          </cell>
        </row>
        <row r="6">
          <cell r="A6" t="str">
            <v>Ja</v>
          </cell>
          <cell r="B6">
            <v>0.84</v>
          </cell>
          <cell r="C6">
            <v>0.82251693289437011</v>
          </cell>
        </row>
      </sheetData>
      <sheetData sheetId="1">
        <row r="4">
          <cell r="B4" t="str">
            <v>Norge</v>
          </cell>
          <cell r="C4" t="str">
            <v>Danmark</v>
          </cell>
        </row>
        <row r="5">
          <cell r="A5" t="str">
            <v>Prosesser/organisering</v>
          </cell>
          <cell r="B5">
            <v>0.73</v>
          </cell>
          <cell r="C5">
            <v>0.75307812801708796</v>
          </cell>
        </row>
        <row r="7">
          <cell r="A7" t="str">
            <v>Tjenester</v>
          </cell>
          <cell r="B7">
            <v>0.61</v>
          </cell>
          <cell r="C7">
            <v>0.39295846488649799</v>
          </cell>
        </row>
        <row r="9">
          <cell r="A9" t="str">
            <v>Kommunikasjon</v>
          </cell>
          <cell r="B9">
            <v>0.48</v>
          </cell>
          <cell r="C9">
            <v>0.49518813237549297</v>
          </cell>
        </row>
        <row r="11">
          <cell r="A11" t="str">
            <v>Produkter</v>
          </cell>
          <cell r="B11">
            <v>0.4</v>
          </cell>
          <cell r="C11">
            <v>0.33303740199174398</v>
          </cell>
        </row>
      </sheetData>
      <sheetData sheetId="2">
        <row r="5">
          <cell r="B5" t="str">
            <v>Norge</v>
          </cell>
          <cell r="C5" t="str">
            <v>Danmark</v>
          </cell>
        </row>
        <row r="6">
          <cell r="A6" t="str">
            <v>Griper direkte inn i arbeidsplassens kjerneoppgaver</v>
          </cell>
          <cell r="B6">
            <v>0.84</v>
          </cell>
          <cell r="C6">
            <v>0.93579344215708016</v>
          </cell>
        </row>
        <row r="8">
          <cell r="A8" t="str">
            <v>Er ikke så nært knyttet til  arbeidsplassen kjerneoppgave</v>
          </cell>
          <cell r="B8">
            <v>0.13</v>
          </cell>
          <cell r="C8">
            <v>4.4344062550707233E-2</v>
          </cell>
        </row>
        <row r="10">
          <cell r="A10" t="str">
            <v>Henger sammen med fremtidige kjerneopgaver</v>
          </cell>
          <cell r="C10">
            <v>1.986249529221263E-2</v>
          </cell>
        </row>
        <row r="12">
          <cell r="A12" t="str">
            <v xml:space="preserve">Vet ikke </v>
          </cell>
          <cell r="B12">
            <v>0.04</v>
          </cell>
        </row>
      </sheetData>
      <sheetData sheetId="3">
        <row r="4">
          <cell r="B4" t="str">
            <v>Norge</v>
          </cell>
          <cell r="C4" t="str">
            <v>Danmark</v>
          </cell>
        </row>
        <row r="5">
          <cell r="A5" t="str">
            <v xml:space="preserve">Ledere på arbeidsplassen min </v>
          </cell>
          <cell r="B5">
            <v>0.41</v>
          </cell>
          <cell r="C5">
            <v>0.37986302150790258</v>
          </cell>
        </row>
        <row r="7">
          <cell r="A7" t="str">
            <v xml:space="preserve">Medarbeidere på arbeidplassen min </v>
          </cell>
          <cell r="B7">
            <v>0.34</v>
          </cell>
          <cell r="C7">
            <v>0.38560997811488856</v>
          </cell>
        </row>
        <row r="9">
          <cell r="A9" t="str">
            <v>Nye samfunnsutfordringer</v>
          </cell>
          <cell r="B9">
            <v>0.2</v>
          </cell>
        </row>
        <row r="11">
          <cell r="A11" t="str">
            <v>Innsparinger og  effektiviseringskrav</v>
          </cell>
          <cell r="B11">
            <v>0.17</v>
          </cell>
          <cell r="C11">
            <v>0.12943903224547829</v>
          </cell>
        </row>
        <row r="13">
          <cell r="A13" t="str">
            <v>Ny teknologi</v>
          </cell>
          <cell r="B13">
            <v>0.15</v>
          </cell>
          <cell r="C13">
            <v>0.12670278881682615</v>
          </cell>
        </row>
        <row r="15">
          <cell r="A15" t="str">
            <v>Tjenestemottakere/innbyggere</v>
          </cell>
          <cell r="B15">
            <v>0.15</v>
          </cell>
          <cell r="C15">
            <v>0.14363424752349302</v>
          </cell>
        </row>
        <row r="17">
          <cell r="A17" t="str">
            <v>Organisasjonsendringer</v>
          </cell>
          <cell r="B17">
            <v>0.14000000000000001</v>
          </cell>
          <cell r="C17">
            <v>0.205450719565342</v>
          </cell>
        </row>
        <row r="19">
          <cell r="A19" t="str">
            <v>Kommunens/fylkeskommunens innovasjonsstrategi</v>
          </cell>
          <cell r="B19">
            <v>0.12</v>
          </cell>
        </row>
        <row r="21">
          <cell r="A21" t="str">
            <v>Ny lovgivning eller andre politiske krav</v>
          </cell>
          <cell r="B21">
            <v>0.09</v>
          </cell>
          <cell r="C21">
            <v>0.12960624841726195</v>
          </cell>
        </row>
        <row r="23">
          <cell r="A23" t="str">
            <v>Politisk ledelse</v>
          </cell>
          <cell r="B23">
            <v>7.0000000000000007E-2</v>
          </cell>
        </row>
        <row r="25">
          <cell r="A25" t="str">
            <v>Innovasjon gjennomført ved andre off. arbeidsplasser</v>
          </cell>
          <cell r="B25">
            <v>0.06</v>
          </cell>
          <cell r="C25">
            <v>9.6781247840112342E-2</v>
          </cell>
        </row>
        <row r="27">
          <cell r="A27" t="str">
            <v>Utdannings- eller forskningsinstitusjoner</v>
          </cell>
          <cell r="B27">
            <v>0.06</v>
          </cell>
          <cell r="C27">
            <v>4.9472442262066221E-2</v>
          </cell>
        </row>
        <row r="29">
          <cell r="A29" t="str">
            <v>Private virksomheter/leverandører</v>
          </cell>
          <cell r="B29">
            <v>0.04</v>
          </cell>
          <cell r="C29">
            <v>2.0467837367886668E-2</v>
          </cell>
        </row>
        <row r="31">
          <cell r="A31" t="str">
            <v>Tilskudd/støtte/internt innovasjonsfond</v>
          </cell>
          <cell r="B31">
            <v>0.04</v>
          </cell>
        </row>
        <row r="33">
          <cell r="A33" t="str">
            <v>Arbeidstakerorganisasjoner/tillitsvalgte</v>
          </cell>
          <cell r="B33">
            <v>0.02</v>
          </cell>
        </row>
        <row r="35">
          <cell r="A35" t="str">
            <v>Frivillige foreninger/organisasjoner</v>
          </cell>
          <cell r="B35">
            <v>0.02</v>
          </cell>
          <cell r="C35">
            <v>1.7970526218490133E-2</v>
          </cell>
        </row>
        <row r="37">
          <cell r="A37" t="str">
            <v xml:space="preserve">Inspirasjon fra utlandet </v>
          </cell>
          <cell r="B37">
            <v>0.01</v>
          </cell>
          <cell r="C37">
            <v>2.750343349836876E-2</v>
          </cell>
        </row>
        <row r="39">
          <cell r="A39" t="str">
            <v>Annet og vet ikke</v>
          </cell>
          <cell r="B39">
            <v>0.09</v>
          </cell>
          <cell r="C39">
            <v>0.2323514926986191</v>
          </cell>
        </row>
        <row r="41">
          <cell r="A41" t="str">
            <v>Den nærmeste politiske ledelse</v>
          </cell>
          <cell r="C41">
            <v>0.12338315511223548</v>
          </cell>
        </row>
        <row r="42">
          <cell r="A42" t="str">
            <v>COVID-19</v>
          </cell>
          <cell r="C42">
            <v>5.8416313069773983E-2</v>
          </cell>
        </row>
        <row r="43">
          <cell r="A43" t="str">
            <v>Fonde</v>
          </cell>
          <cell r="C43">
            <v>2.2452101701680674E-2</v>
          </cell>
        </row>
      </sheetData>
      <sheetData sheetId="4">
        <row r="3">
          <cell r="B3" t="str">
            <v>Norge</v>
          </cell>
          <cell r="C3" t="str">
            <v>Danmark</v>
          </cell>
        </row>
        <row r="4">
          <cell r="A4" t="str">
            <v>det min arbeidsplass som utviklet og første til å innføre</v>
          </cell>
          <cell r="B4">
            <v>0.16</v>
          </cell>
          <cell r="C4">
            <v>0.15190040039072217</v>
          </cell>
        </row>
        <row r="6">
          <cell r="A6" t="str">
            <v>inspirert av andre løsninger, men vesentlig tilpassert min arbeidsplass</v>
          </cell>
          <cell r="B6">
            <v>0.39</v>
          </cell>
          <cell r="C6">
            <v>0.55413480149357963</v>
          </cell>
        </row>
        <row r="8">
          <cell r="A8" t="str">
            <v>i stor grad gjenbrukt av andres innovative  løsninger</v>
          </cell>
          <cell r="B8">
            <v>0.38</v>
          </cell>
          <cell r="C8">
            <v>0.1916824757232837</v>
          </cell>
        </row>
      </sheetData>
      <sheetData sheetId="5">
        <row r="3">
          <cell r="B3" t="str">
            <v>Norge</v>
          </cell>
          <cell r="C3" t="str">
            <v>Danmark</v>
          </cell>
        </row>
        <row r="4">
          <cell r="A4" t="str">
            <v>Besøk av eller hos andre arbeidsplasser</v>
          </cell>
          <cell r="C4">
            <v>0.19043009343359801</v>
          </cell>
        </row>
        <row r="5">
          <cell r="A5" t="str">
            <v>Konferencer, seminarer, kurser eller uddannelse</v>
          </cell>
          <cell r="C5">
            <v>0.30231413171040322</v>
          </cell>
        </row>
        <row r="6">
          <cell r="A6" t="str">
            <v xml:space="preserve">Videre- og etterutdanning </v>
          </cell>
          <cell r="B6">
            <v>0.14000000000000001</v>
          </cell>
        </row>
        <row r="7">
          <cell r="A7" t="str">
            <v>Deltakelse på konferanse</v>
          </cell>
          <cell r="B7">
            <v>0.25</v>
          </cell>
        </row>
        <row r="8">
          <cell r="A8" t="str">
            <v>Andre bransjeorganisasjoner, leverandører og/eller fagrelaterte foreninger</v>
          </cell>
          <cell r="B8">
            <v>0.26</v>
          </cell>
        </row>
        <row r="9">
          <cell r="A9" t="str">
            <v>D: Medarbeidere og ledere på arbeidsplassen</v>
          </cell>
          <cell r="C9">
            <v>0.43139316307829151</v>
          </cell>
        </row>
        <row r="10">
          <cell r="A10" t="str">
            <v>N:Ansatte på egen arbeidsplass</v>
          </cell>
          <cell r="B10">
            <v>0.27</v>
          </cell>
        </row>
        <row r="11">
          <cell r="A11" t="str">
            <v>Studietur</v>
          </cell>
          <cell r="B11">
            <v>0.05</v>
          </cell>
        </row>
        <row r="12">
          <cell r="A12" t="str">
            <v>KS</v>
          </cell>
          <cell r="B12">
            <v>0.05</v>
          </cell>
        </row>
        <row r="13">
          <cell r="A13" t="str">
            <v>Den nærmeste politiske ledelse</v>
          </cell>
          <cell r="B13">
            <v>0.03</v>
          </cell>
          <cell r="C13">
            <v>0.10765421670920688</v>
          </cell>
        </row>
        <row r="14">
          <cell r="A14" t="str">
            <v>Omtale i nyhetsmedier (avis, TV, radio, web)</v>
          </cell>
          <cell r="B14">
            <v>0.06</v>
          </cell>
          <cell r="C14">
            <v>4.640295420406633E-2</v>
          </cell>
        </row>
        <row r="15">
          <cell r="A15" t="str">
            <v>Sosiale medier</v>
          </cell>
          <cell r="B15">
            <v>0.09</v>
          </cell>
          <cell r="C15">
            <v>6.463358562489542E-2</v>
          </cell>
        </row>
        <row r="16">
          <cell r="A16" t="str">
            <v>Hjemmesider og nyhetsbrev på e-post</v>
          </cell>
          <cell r="B16">
            <v>0.11</v>
          </cell>
          <cell r="C16">
            <v>6.6978877124201877E-2</v>
          </cell>
        </row>
        <row r="17">
          <cell r="A17" t="str">
            <v>Litteratur og fagtidsskrifter</v>
          </cell>
          <cell r="B17">
            <v>0.14000000000000001</v>
          </cell>
          <cell r="C17">
            <v>0.23385743623284291</v>
          </cell>
        </row>
        <row r="18">
          <cell r="A18" t="str">
            <v>Personlig nettverk</v>
          </cell>
          <cell r="B18">
            <v>0.28999999999999998</v>
          </cell>
          <cell r="C18">
            <v>0.56133797419787457</v>
          </cell>
        </row>
        <row r="19">
          <cell r="A19" t="str">
            <v>Den overordnede administrative ledelse</v>
          </cell>
          <cell r="B19">
            <v>0.34</v>
          </cell>
          <cell r="C19">
            <v>0.17705097749813259</v>
          </cell>
        </row>
        <row r="20">
          <cell r="A20" t="str">
            <v>Annet</v>
          </cell>
          <cell r="B20">
            <v>0.12</v>
          </cell>
          <cell r="C20">
            <v>0.11152337222348951</v>
          </cell>
        </row>
        <row r="21">
          <cell r="A21" t="str">
            <v>Vet ikke</v>
          </cell>
          <cell r="B21">
            <v>0.05</v>
          </cell>
          <cell r="C21">
            <v>1.1178806357846877E-2</v>
          </cell>
        </row>
      </sheetData>
      <sheetData sheetId="6">
        <row r="3">
          <cell r="B3" t="str">
            <v>Norge</v>
          </cell>
          <cell r="C3" t="str">
            <v>Danmark</v>
          </cell>
        </row>
        <row r="4">
          <cell r="A4" t="str">
            <v>Andre kommunale arbeidsplasser i vår kommune</v>
          </cell>
          <cell r="B4">
            <v>0.45</v>
          </cell>
          <cell r="C4">
            <v>0.44585544319358111</v>
          </cell>
        </row>
        <row r="6">
          <cell r="A6" t="str">
            <v>Kommunale arbeidsplasser utenfor vår kommune</v>
          </cell>
          <cell r="B6">
            <v>0.19</v>
          </cell>
          <cell r="C6">
            <v>0.13792913275836444</v>
          </cell>
        </row>
        <row r="8">
          <cell r="A8" t="str">
            <v xml:space="preserve">Private virksomheter </v>
          </cell>
          <cell r="B8">
            <v>0.19</v>
          </cell>
          <cell r="C8">
            <v>0.15550702426451091</v>
          </cell>
        </row>
        <row r="10">
          <cell r="A10" t="str">
            <v>Tjenestemottakere/innbyggere</v>
          </cell>
          <cell r="B10">
            <v>0.13</v>
          </cell>
          <cell r="C10">
            <v>0.1453520868528958</v>
          </cell>
        </row>
        <row r="12">
          <cell r="A12" t="str">
            <v>Arbeidstakerorganisasjoner/tillitsvalgte</v>
          </cell>
          <cell r="B12">
            <v>0.13</v>
          </cell>
        </row>
        <row r="14">
          <cell r="A14" t="str">
            <v>Utdannings- og forskningsinstitusjoner</v>
          </cell>
          <cell r="B14">
            <v>0.13</v>
          </cell>
          <cell r="C14">
            <v>9.3788947479835211E-2</v>
          </cell>
        </row>
        <row r="16">
          <cell r="A16" t="str">
            <v>Eksterne programmer/satsninger</v>
          </cell>
          <cell r="B16">
            <v>0.12</v>
          </cell>
        </row>
        <row r="18">
          <cell r="A18" t="str">
            <v>Tilskudd eller støtteordninger</v>
          </cell>
          <cell r="B18">
            <v>0.1</v>
          </cell>
        </row>
        <row r="20">
          <cell r="A20" t="str">
            <v>Frivillige foreninger/organisasjoner</v>
          </cell>
          <cell r="B20">
            <v>7.0000000000000007E-2</v>
          </cell>
          <cell r="C20">
            <v>7.3350922282965206E-2</v>
          </cell>
        </row>
        <row r="22">
          <cell r="A22" t="str">
            <v>Statlige arbeidsplasser (unntatt utdannings- og forskningsinstitusjoner)</v>
          </cell>
          <cell r="B22">
            <v>0.04</v>
          </cell>
          <cell r="C22">
            <v>1.9219863894068885E-2</v>
          </cell>
        </row>
        <row r="24">
          <cell r="A24" t="str">
            <v>Fylkeskommunale arbeidsplasser</v>
          </cell>
          <cell r="B24">
            <v>0.04</v>
          </cell>
          <cell r="C24">
            <v>3.5007138440788704E-2</v>
          </cell>
        </row>
        <row r="26">
          <cell r="A26" t="str">
            <v>Utenlandske samarbeidspartnere</v>
          </cell>
          <cell r="B26">
            <v>0.01</v>
          </cell>
          <cell r="C26">
            <v>1.6832819280413708E-2</v>
          </cell>
        </row>
        <row r="28">
          <cell r="A28" t="str">
            <v>Sosiale entreprenører</v>
          </cell>
          <cell r="B28">
            <v>0.01</v>
          </cell>
          <cell r="C28">
            <v>1.2565234629258255E-2</v>
          </cell>
        </row>
        <row r="30">
          <cell r="A30" t="str">
            <v>Nei, vi hadde ikke samarbeid om innovasjon med noen utenfor vår arbeidsplass</v>
          </cell>
          <cell r="B30">
            <v>0.14000000000000001</v>
          </cell>
          <cell r="C30">
            <v>0.28079007071743151</v>
          </cell>
        </row>
        <row r="32">
          <cell r="A32" t="str">
            <v xml:space="preserve">Vet ikke </v>
          </cell>
          <cell r="B32">
            <v>0.09</v>
          </cell>
          <cell r="C32">
            <v>4.413151991317505E-2</v>
          </cell>
        </row>
        <row r="34">
          <cell r="A34" t="str">
            <v>Fonde</v>
          </cell>
          <cell r="C34">
            <v>4.596196602611035E-2</v>
          </cell>
        </row>
      </sheetData>
      <sheetData sheetId="7">
        <row r="3">
          <cell r="B3" t="str">
            <v>Norge</v>
          </cell>
          <cell r="C3" t="str">
            <v>Danmark</v>
          </cell>
        </row>
        <row r="4">
          <cell r="A4" t="str">
            <v>I iverksetting og implementering av ny løsning</v>
          </cell>
          <cell r="B4">
            <v>0.7</v>
          </cell>
          <cell r="C4">
            <v>0.48563283453161998</v>
          </cell>
        </row>
        <row r="6">
          <cell r="A6" t="str">
            <v>I utvikling eller tilpasning av løsning</v>
          </cell>
          <cell r="B6">
            <v>0.61</v>
          </cell>
          <cell r="C6">
            <v>0.71107350071322295</v>
          </cell>
        </row>
        <row r="8">
          <cell r="A8" t="str">
            <v>I utforskning av problemet</v>
          </cell>
          <cell r="B8">
            <v>0.15</v>
          </cell>
          <cell r="C8">
            <v>0.38438983762809281</v>
          </cell>
        </row>
        <row r="10">
          <cell r="A10" t="str">
            <v>Annet og vet ikke</v>
          </cell>
          <cell r="B10">
            <v>0.05</v>
          </cell>
          <cell r="C10">
            <v>0.15350319242438801</v>
          </cell>
        </row>
      </sheetData>
      <sheetData sheetId="8">
        <row r="4">
          <cell r="B4" t="str">
            <v>Norge</v>
          </cell>
          <cell r="C4" t="str">
            <v>Danmark</v>
          </cell>
        </row>
        <row r="5">
          <cell r="A5" t="str">
            <v>Den private leverandøren ble valgt ut etter anskaffelse/konkurranse</v>
          </cell>
          <cell r="B5">
            <v>0.34</v>
          </cell>
          <cell r="C5">
            <v>8.5837611120305496E-2</v>
          </cell>
        </row>
        <row r="7">
          <cell r="A7" t="str">
            <v>Vi spurte selv en privat leverandør som vi kjente fra før</v>
          </cell>
          <cell r="B7">
            <v>0.27</v>
          </cell>
          <cell r="C7">
            <v>0.39271045787090703</v>
          </cell>
        </row>
        <row r="9">
          <cell r="A9" t="str">
            <v>Den private leverandøren ble valgt ut etter dialog med flere leverandører</v>
          </cell>
          <cell r="B9">
            <v>0.22</v>
          </cell>
          <cell r="C9">
            <v>0.220604374628182</v>
          </cell>
        </row>
        <row r="11">
          <cell r="A11" t="str">
            <v>Den private leverandøren henvendte seg til oss</v>
          </cell>
          <cell r="B11">
            <v>0.13</v>
          </cell>
          <cell r="C11">
            <v>0.175105007028067</v>
          </cell>
        </row>
        <row r="13">
          <cell r="A13" t="str">
            <v>Annet og Vet ikke</v>
          </cell>
          <cell r="B13">
            <v>0.18</v>
          </cell>
          <cell r="C13">
            <v>0.26867487224991798</v>
          </cell>
        </row>
      </sheetData>
      <sheetData sheetId="9">
        <row r="3">
          <cell r="B3" t="str">
            <v>Norge</v>
          </cell>
          <cell r="C3" t="str">
            <v>Danmark</v>
          </cell>
        </row>
        <row r="4">
          <cell r="A4" t="str">
            <v>Ja, en offentlig anskaffelse er planlagt, underveis eller er  gjennomført</v>
          </cell>
          <cell r="B4">
            <v>0.48</v>
          </cell>
          <cell r="C4">
            <v>0.13213942100188866</v>
          </cell>
        </row>
        <row r="5">
          <cell r="A5" t="str">
            <v xml:space="preserve">Vet ikke </v>
          </cell>
          <cell r="B5">
            <v>0.21</v>
          </cell>
          <cell r="C5">
            <v>0.1475949599427881</v>
          </cell>
        </row>
        <row r="6">
          <cell r="A6" t="str">
            <v>N:Nei, men vi har inngått kontrakt om utviklingssamarbeid (FoU)/ DN: Intet udbud, men kontrakt om udviklingssamarbejde (udbudsfri OPI)</v>
          </cell>
          <cell r="B6">
            <v>0.04</v>
          </cell>
          <cell r="C6">
            <v>2.8758520725462516E-2</v>
          </cell>
        </row>
        <row r="7">
          <cell r="A7" t="str">
            <v>Nei</v>
          </cell>
          <cell r="B7">
            <v>0.27</v>
          </cell>
          <cell r="C7">
            <v>0.69150709832986079</v>
          </cell>
        </row>
      </sheetData>
      <sheetData sheetId="10">
        <row r="3">
          <cell r="B3" t="str">
            <v>Norge</v>
          </cell>
        </row>
        <row r="4">
          <cell r="A4" t="str">
            <v>Vi har en rammeavtale med leverandøren</v>
          </cell>
          <cell r="B4">
            <v>0.13</v>
          </cell>
        </row>
        <row r="6">
          <cell r="A6" t="str">
            <v>Anskaffelsen var under terskelverdi</v>
          </cell>
          <cell r="B6">
            <v>0.46</v>
          </cell>
        </row>
        <row r="8">
          <cell r="A8" t="str">
            <v>Anskaffelsen var dekket av FoU-unntaket</v>
          </cell>
          <cell r="B8">
            <v>0.05</v>
          </cell>
        </row>
        <row r="10">
          <cell r="A10" t="str">
            <v>Annet</v>
          </cell>
          <cell r="B10">
            <v>0.25</v>
          </cell>
        </row>
        <row r="12">
          <cell r="A12" t="str">
            <v xml:space="preserve">Vet ikke </v>
          </cell>
          <cell r="B12">
            <v>0.12</v>
          </cell>
        </row>
      </sheetData>
      <sheetData sheetId="11">
        <row r="52">
          <cell r="C52" t="str">
            <v>Norge</v>
          </cell>
          <cell r="E52" t="str">
            <v>Danmark</v>
          </cell>
        </row>
        <row r="53">
          <cell r="C53">
            <v>0.92</v>
          </cell>
          <cell r="D53">
            <v>-0.37</v>
          </cell>
        </row>
        <row r="54">
          <cell r="B54" t="str">
            <v>Medarbeidernes medvirkning</v>
          </cell>
          <cell r="E54">
            <v>0.9</v>
          </cell>
          <cell r="F54">
            <v>-7.0000000000000007E-2</v>
          </cell>
        </row>
        <row r="55">
          <cell r="C55">
            <v>0.91</v>
          </cell>
          <cell r="D55">
            <v>-0.38</v>
          </cell>
        </row>
        <row r="56">
          <cell r="B56" t="str">
            <v>Måten vi samarbeider på internt på arbeidsplassen</v>
          </cell>
          <cell r="E56">
            <v>0.59</v>
          </cell>
          <cell r="F56">
            <v>-0.06</v>
          </cell>
        </row>
        <row r="57">
          <cell r="C57">
            <v>0.83</v>
          </cell>
          <cell r="D57">
            <v>-0.48</v>
          </cell>
        </row>
        <row r="58">
          <cell r="B58" t="str">
            <v>Vårt fokus på forsvarlig drift</v>
          </cell>
          <cell r="E58">
            <v>0.59</v>
          </cell>
          <cell r="F58">
            <v>-0.14000000000000001</v>
          </cell>
        </row>
        <row r="59">
          <cell r="C59">
            <v>0.81</v>
          </cell>
          <cell r="D59">
            <v>-0.43</v>
          </cell>
        </row>
        <row r="60">
          <cell r="B60" t="str">
            <v>Lover og nasjonalt fastsatte krav</v>
          </cell>
          <cell r="E60">
            <v>0.28999999999999998</v>
          </cell>
          <cell r="F60">
            <v>-7.0000000000000007E-2</v>
          </cell>
        </row>
        <row r="61">
          <cell r="C61">
            <v>0.79</v>
          </cell>
          <cell r="D61">
            <v>-0.2</v>
          </cell>
        </row>
        <row r="62">
          <cell r="B62" t="str">
            <v>Ny teknologi</v>
          </cell>
          <cell r="E62">
            <v>0.42</v>
          </cell>
          <cell r="F62">
            <v>-0.05</v>
          </cell>
        </row>
        <row r="63">
          <cell r="C63">
            <v>0.79</v>
          </cell>
          <cell r="D63">
            <v>-0.43</v>
          </cell>
        </row>
        <row r="64">
          <cell r="B64" t="str">
            <v>Organisatoriske endringer</v>
          </cell>
          <cell r="E64">
            <v>0.49</v>
          </cell>
          <cell r="F64">
            <v>-0.08</v>
          </cell>
        </row>
        <row r="65">
          <cell r="C65">
            <v>0.74</v>
          </cell>
          <cell r="D65">
            <v>-0.23</v>
          </cell>
        </row>
        <row r="66">
          <cell r="B66" t="str">
            <v>Tjenestemottakere og innbyggeres medvirkning</v>
          </cell>
          <cell r="E66">
            <v>0.66</v>
          </cell>
          <cell r="F66">
            <v>-0.06</v>
          </cell>
        </row>
        <row r="67">
          <cell r="C67">
            <v>0.68</v>
          </cell>
          <cell r="D67">
            <v>-0.82</v>
          </cell>
        </row>
        <row r="68">
          <cell r="B68" t="str">
            <v>Begrensende økonomiske ressurser</v>
          </cell>
          <cell r="E68">
            <v>0.21</v>
          </cell>
          <cell r="F68">
            <v>-0.34</v>
          </cell>
        </row>
        <row r="69">
          <cell r="C69">
            <v>0.56999999999999995</v>
          </cell>
          <cell r="D69">
            <v>-0.12</v>
          </cell>
        </row>
        <row r="70">
          <cell r="B70" t="str">
            <v>Kunnskapsinstitusjoners medvirkning</v>
          </cell>
          <cell r="E70">
            <v>0.2</v>
          </cell>
          <cell r="F70">
            <v>-0.01</v>
          </cell>
        </row>
        <row r="71">
          <cell r="C71">
            <v>0.26</v>
          </cell>
          <cell r="D71">
            <v>-7.0000000000000007E-2</v>
          </cell>
        </row>
        <row r="72">
          <cell r="B72" t="str">
            <v>Private virksomheters medvirkning</v>
          </cell>
          <cell r="E72">
            <v>0.16</v>
          </cell>
          <cell r="F72">
            <v>-0.02</v>
          </cell>
        </row>
        <row r="73">
          <cell r="C73">
            <v>0.25</v>
          </cell>
          <cell r="D73">
            <v>-0.08</v>
          </cell>
        </row>
        <row r="74">
          <cell r="B74" t="str">
            <v>Frivillige organisasjoners medvirkning</v>
          </cell>
          <cell r="E74">
            <v>0.11</v>
          </cell>
          <cell r="F74">
            <v>-0.01</v>
          </cell>
        </row>
        <row r="75">
          <cell r="B75" t="str">
            <v>Tilskudd og støtteordninger</v>
          </cell>
          <cell r="C75">
            <v>0.65</v>
          </cell>
          <cell r="D75">
            <v>-0.33</v>
          </cell>
        </row>
        <row r="76">
          <cell r="B76" t="str">
            <v>Arbeidstakerorganisasjoner eller tillitsvalgtes medvirkning</v>
          </cell>
          <cell r="C76">
            <v>0.59</v>
          </cell>
          <cell r="D76">
            <v>-0.25</v>
          </cell>
        </row>
        <row r="77">
          <cell r="B77" t="str">
            <v>Samarbeid med andre offentlige virksomheter</v>
          </cell>
          <cell r="C77">
            <v>0.76</v>
          </cell>
          <cell r="D77">
            <v>-0.28000000000000003</v>
          </cell>
        </row>
        <row r="78">
          <cell r="B78" t="str">
            <v>Kommunens politiske vedtak og prioriteringer</v>
          </cell>
          <cell r="C78">
            <v>0.75</v>
          </cell>
          <cell r="D78">
            <v>-0.6</v>
          </cell>
        </row>
        <row r="79">
          <cell r="B79" t="str">
            <v>Den måde vi håndterer fejl på</v>
          </cell>
          <cell r="E79">
            <v>0.51</v>
          </cell>
          <cell r="F79">
            <v>-0.06</v>
          </cell>
        </row>
        <row r="80">
          <cell r="B80" t="str">
            <v>Den måde vi samarbejder på tværs af arbejdspladsen</v>
          </cell>
          <cell r="E80">
            <v>0.83</v>
          </cell>
          <cell r="F80">
            <v>-0.08</v>
          </cell>
        </row>
        <row r="81">
          <cell r="B81" t="str">
            <v>COVID-19</v>
          </cell>
          <cell r="E81">
            <v>0.15</v>
          </cell>
          <cell r="F81">
            <v>-0.09</v>
          </cell>
        </row>
        <row r="82">
          <cell r="B82" t="str">
            <v>Den måde fonde medvirker på</v>
          </cell>
          <cell r="E82">
            <v>0.08</v>
          </cell>
          <cell r="F82">
            <v>-0.01</v>
          </cell>
        </row>
        <row r="83">
          <cell r="B83" t="str">
            <v>Vores nærmeste politiske ledelse</v>
          </cell>
          <cell r="E83">
            <v>0.41220623605515599</v>
          </cell>
          <cell r="F83">
            <v>-4.5615052358436901E-2</v>
          </cell>
        </row>
      </sheetData>
      <sheetData sheetId="12">
        <row r="5">
          <cell r="B5" t="str">
            <v>Norge</v>
          </cell>
          <cell r="C5" t="str">
            <v>Danmark</v>
          </cell>
        </row>
        <row r="6">
          <cell r="A6" t="str">
            <v xml:space="preserve">Innovasjonen er i seg selv en teknologisk løsning </v>
          </cell>
          <cell r="B6">
            <v>0.15</v>
          </cell>
          <cell r="C6">
            <v>0.10820133623556299</v>
          </cell>
        </row>
        <row r="8">
          <cell r="A8" t="str">
            <v>Teknologi er en viktig del av innovasjonen</v>
          </cell>
          <cell r="B8">
            <v>0.46</v>
          </cell>
          <cell r="C8">
            <v>0.23438248774050199</v>
          </cell>
        </row>
        <row r="10">
          <cell r="A10" t="str">
            <v xml:space="preserve">Teknologi er kun en mindre del av innovasjonen </v>
          </cell>
          <cell r="B10">
            <v>0.27</v>
          </cell>
          <cell r="C10">
            <v>0.33932395369589802</v>
          </cell>
        </row>
        <row r="12">
          <cell r="A12" t="str">
            <v xml:space="preserve">Teknologi inngår ikke innovasjonen i det hele tatt </v>
          </cell>
          <cell r="B12">
            <v>0.11</v>
          </cell>
          <cell r="C12">
            <v>0.28948038782142899</v>
          </cell>
        </row>
        <row r="14">
          <cell r="A14" t="str">
            <v xml:space="preserve">Vet ikke </v>
          </cell>
          <cell r="B14">
            <v>0.01</v>
          </cell>
          <cell r="C14">
            <v>2.8611834506608501E-2</v>
          </cell>
        </row>
      </sheetData>
      <sheetData sheetId="13">
        <row r="2">
          <cell r="B2" t="str">
            <v>Norge</v>
          </cell>
          <cell r="C2" t="str">
            <v>Danmark</v>
          </cell>
        </row>
        <row r="3">
          <cell r="A3" t="str">
            <v>Intern (Nei)</v>
          </cell>
          <cell r="B3">
            <v>0.62</v>
          </cell>
          <cell r="C3">
            <v>0.52073514649221098</v>
          </cell>
        </row>
        <row r="4">
          <cell r="A4" t="str">
            <v>Extern (Ja)</v>
          </cell>
          <cell r="B4">
            <v>0.28000000000000003</v>
          </cell>
          <cell r="C4">
            <v>0.1712483635414847</v>
          </cell>
        </row>
        <row r="5">
          <cell r="A5" t="str">
            <v>Sentrale midler i egen organisasjon (intern men ikke fra eget budsjett)</v>
          </cell>
          <cell r="C5">
            <v>0.18197831003400131</v>
          </cell>
        </row>
        <row r="6">
          <cell r="A6" t="str">
            <v>Ingen særlig finansiering nødvendig</v>
          </cell>
          <cell r="C6">
            <v>0.27214934462961859</v>
          </cell>
        </row>
        <row r="7">
          <cell r="A7" t="str">
            <v>Andre finansieringskilder</v>
          </cell>
          <cell r="C7">
            <v>4.801384891795403E-2</v>
          </cell>
        </row>
        <row r="8">
          <cell r="A8" t="str">
            <v>Vet ikke</v>
          </cell>
          <cell r="C8">
            <v>1.5900000000000001E-2</v>
          </cell>
        </row>
      </sheetData>
      <sheetData sheetId="14">
        <row r="2">
          <cell r="B2" t="str">
            <v>Norge</v>
          </cell>
          <cell r="C2" t="str">
            <v>Danmark</v>
          </cell>
        </row>
        <row r="3">
          <cell r="A3" t="str">
            <v>Ja,vi har selv evaluert</v>
          </cell>
          <cell r="B3">
            <v>0.31</v>
          </cell>
          <cell r="C3">
            <v>0.32368503776670504</v>
          </cell>
        </row>
        <row r="5">
          <cell r="A5" t="str">
            <v xml:space="preserve">Ja, vi har fått ekstern bistand til å evaluere </v>
          </cell>
          <cell r="B5">
            <v>0.04</v>
          </cell>
          <cell r="C5">
            <v>6.9886776486946051E-2</v>
          </cell>
        </row>
        <row r="7">
          <cell r="A7" t="str">
            <v>Nei, men vi er i gang med å evaluere</v>
          </cell>
          <cell r="B7">
            <v>0.15</v>
          </cell>
          <cell r="C7">
            <v>0.17494212940538803</v>
          </cell>
        </row>
        <row r="9">
          <cell r="A9" t="str">
            <v>Nei, men vi har planer om å evaluere</v>
          </cell>
          <cell r="B9">
            <v>0.38</v>
          </cell>
          <cell r="C9">
            <v>0.29357633464250282</v>
          </cell>
        </row>
        <row r="11">
          <cell r="A11" t="str">
            <v>Nei, og vi har ingen planer om å evaluere</v>
          </cell>
          <cell r="B11">
            <v>0.1</v>
          </cell>
          <cell r="C11">
            <v>0.12261946909835184</v>
          </cell>
        </row>
        <row r="13">
          <cell r="A13" t="str">
            <v xml:space="preserve">Vet ikke </v>
          </cell>
          <cell r="B13">
            <v>0.04</v>
          </cell>
          <cell r="C13">
            <v>1.5290252600106224E-2</v>
          </cell>
        </row>
      </sheetData>
      <sheetData sheetId="15">
        <row r="4">
          <cell r="B4" t="str">
            <v xml:space="preserve">Norge </v>
          </cell>
          <cell r="C4" t="str">
            <v>Danmark</v>
          </cell>
        </row>
        <row r="5">
          <cell r="A5" t="str">
            <v>Undersøkelse(r) blant tjenestemottakere, innbyggere og/eller bedrifter</v>
          </cell>
          <cell r="B5">
            <v>0.18</v>
          </cell>
          <cell r="C5">
            <v>0.15533102255482401</v>
          </cell>
        </row>
        <row r="7">
          <cell r="A7" t="str">
            <v>Undersøkelse(r) blant offentlige arbeidsplasser som din arbeidsplass’ tjenester retter seg mot</v>
          </cell>
          <cell r="B7">
            <v>0.06</v>
          </cell>
          <cell r="C7">
            <v>6.5603511555403463E-2</v>
          </cell>
        </row>
        <row r="9">
          <cell r="A9" t="str">
            <v>Undersøkelse(r) blant medarbeidere</v>
          </cell>
          <cell r="B9">
            <v>0.51</v>
          </cell>
          <cell r="C9">
            <v>0.4910300998183641</v>
          </cell>
        </row>
        <row r="11">
          <cell r="A11" t="str">
            <v>Arbeidsplassens egne faglige vurderinger</v>
          </cell>
          <cell r="B11">
            <v>0.71</v>
          </cell>
          <cell r="C11">
            <v>0.78684612832683121</v>
          </cell>
        </row>
        <row r="13">
          <cell r="A13" t="str">
            <v>Testing av om målsetningene med innovasjonen er realisert/om dere oppnådde det dere ville</v>
          </cell>
          <cell r="B13">
            <v>0.17</v>
          </cell>
          <cell r="C13">
            <v>0.16186555037486075</v>
          </cell>
        </row>
        <row r="15">
          <cell r="A15" t="str">
            <v>Annet</v>
          </cell>
          <cell r="B15">
            <v>0.06</v>
          </cell>
          <cell r="C15">
            <v>9.2116631292089649E-2</v>
          </cell>
        </row>
      </sheetData>
      <sheetData sheetId="16">
        <row r="4">
          <cell r="B4" t="str">
            <v xml:space="preserve">Norge </v>
          </cell>
          <cell r="C4" t="str">
            <v>Danmark</v>
          </cell>
        </row>
        <row r="5">
          <cell r="A5" t="str">
            <v>Å lære for å kunne forbedre vår innsats fremover</v>
          </cell>
          <cell r="B5">
            <v>0.66</v>
          </cell>
          <cell r="C5">
            <v>0.80907913715342861</v>
          </cell>
        </row>
        <row r="7">
          <cell r="A7" t="str">
            <v>Å undersøke om innovasjonen har virket etter hensikten</v>
          </cell>
          <cell r="B7">
            <v>0.62</v>
          </cell>
          <cell r="C7">
            <v>0.48278653232043089</v>
          </cell>
        </row>
        <row r="9">
          <cell r="A9" t="str">
            <v>Å dokumentere verdien av innovasjonen overfor beslutningstakere</v>
          </cell>
          <cell r="B9">
            <v>0.23</v>
          </cell>
          <cell r="C9">
            <v>0.22500762724840723</v>
          </cell>
        </row>
        <row r="11">
          <cell r="A11" t="str">
            <v>Å stille vår erfaring til rådighet for andre</v>
          </cell>
          <cell r="B11">
            <v>0.15</v>
          </cell>
          <cell r="C11">
            <v>0.16530209596361728</v>
          </cell>
        </row>
        <row r="13">
          <cell r="A13" t="str">
            <v>Bedre styring av innovasjonsprosessen underveis (for eksempel midtveisevaluering)</v>
          </cell>
          <cell r="B13">
            <v>0.13</v>
          </cell>
          <cell r="C13">
            <v>0.18165196843022635</v>
          </cell>
        </row>
        <row r="15">
          <cell r="A15" t="str">
            <v>Annet</v>
          </cell>
          <cell r="B15">
            <v>0.02</v>
          </cell>
          <cell r="C15">
            <v>3.2893457012837829E-2</v>
          </cell>
        </row>
      </sheetData>
      <sheetData sheetId="17">
        <row r="2">
          <cell r="B2" t="str">
            <v xml:space="preserve">Norge </v>
          </cell>
          <cell r="C2" t="str">
            <v>Danmark</v>
          </cell>
        </row>
        <row r="3">
          <cell r="A3" t="str">
            <v>Forbedret kvalitet</v>
          </cell>
          <cell r="B3">
            <v>0.62</v>
          </cell>
          <cell r="C3">
            <v>0.69608389284591532</v>
          </cell>
        </row>
        <row r="5">
          <cell r="A5" t="str">
            <v xml:space="preserve">Økt effektivitet/produktivitet </v>
          </cell>
          <cell r="B5">
            <v>0.47</v>
          </cell>
          <cell r="C5">
            <v>0.35014717876007939</v>
          </cell>
        </row>
        <row r="7">
          <cell r="A7" t="str">
            <v>Økt medarbeidertilfredshet</v>
          </cell>
          <cell r="B7">
            <v>0.34</v>
          </cell>
          <cell r="C7">
            <v>0.55205301100450299</v>
          </cell>
        </row>
        <row r="9">
          <cell r="A9" t="str">
            <v>Tjenestemottakere/innbyggere har oppnådd større innsikt/innflytelse</v>
          </cell>
          <cell r="B9">
            <v>0.28999999999999998</v>
          </cell>
          <cell r="C9">
            <v>0.2700344713944301</v>
          </cell>
        </row>
        <row r="11">
          <cell r="A11" t="str">
            <v>Annet</v>
          </cell>
          <cell r="B11">
            <v>0.09</v>
          </cell>
          <cell r="C11">
            <v>0.13708019753457523</v>
          </cell>
        </row>
        <row r="13">
          <cell r="A13" t="str">
            <v xml:space="preserve">Vet ikke </v>
          </cell>
          <cell r="B13">
            <v>0.06</v>
          </cell>
          <cell r="C13">
            <v>2.0006513872610984E-2</v>
          </cell>
        </row>
        <row r="15">
          <cell r="A15" t="str">
            <v>Unngåtte kostnader</v>
          </cell>
          <cell r="B15">
            <v>0.15</v>
          </cell>
        </row>
        <row r="17">
          <cell r="A17" t="str">
            <v>Verdi for næringslivet</v>
          </cell>
          <cell r="B17">
            <v>0.05</v>
          </cell>
        </row>
        <row r="19">
          <cell r="A19" t="str">
            <v>Politiske mål</v>
          </cell>
          <cell r="C19">
            <v>0.28312049066175377</v>
          </cell>
        </row>
      </sheetData>
      <sheetData sheetId="18">
        <row r="3">
          <cell r="B3" t="str">
            <v>Norge</v>
          </cell>
          <cell r="C3" t="str">
            <v>Danmark</v>
          </cell>
        </row>
        <row r="4">
          <cell r="A4" t="str">
            <v>Nei</v>
          </cell>
          <cell r="B4">
            <v>0.53</v>
          </cell>
          <cell r="C4">
            <v>0.35094358114351698</v>
          </cell>
        </row>
        <row r="6">
          <cell r="A6" t="str">
            <v>Ja</v>
          </cell>
          <cell r="B6">
            <v>0.34</v>
          </cell>
          <cell r="C6">
            <v>0.45734523453449799</v>
          </cell>
        </row>
        <row r="8">
          <cell r="A8" t="str">
            <v>Vet ikke</v>
          </cell>
          <cell r="B8">
            <v>0.13</v>
          </cell>
          <cell r="C8">
            <v>4.26270275596781E-2</v>
          </cell>
        </row>
        <row r="10">
          <cell r="A10" t="str">
            <v>Ikke relevant</v>
          </cell>
          <cell r="C10">
            <v>0.14908415676230652</v>
          </cell>
        </row>
      </sheetData>
      <sheetData sheetId="19">
        <row r="3">
          <cell r="B3" t="str">
            <v>Norge</v>
          </cell>
          <cell r="C3" t="str">
            <v>Danmark</v>
          </cell>
        </row>
        <row r="4">
          <cell r="A4" t="str">
            <v>I nettverkssammenheng</v>
          </cell>
          <cell r="B4">
            <v>0.61</v>
          </cell>
          <cell r="C4">
            <v>0.72197575820269411</v>
          </cell>
        </row>
        <row r="6">
          <cell r="A6" t="str">
            <v>Egen hjemmeside og/eller nyhetsbrev</v>
          </cell>
          <cell r="B6">
            <v>0.32</v>
          </cell>
          <cell r="C6">
            <v>0.29578984084491233</v>
          </cell>
        </row>
        <row r="8">
          <cell r="A8" t="str">
            <v>Sosiale medier</v>
          </cell>
          <cell r="B8">
            <v>0.22</v>
          </cell>
          <cell r="C8">
            <v>0.26730417471886875</v>
          </cell>
        </row>
        <row r="10">
          <cell r="A10" t="str">
            <v xml:space="preserve">Omtale i lokale- eller nasjonale nyhetsmedier </v>
          </cell>
          <cell r="B10">
            <v>0.18</v>
          </cell>
          <cell r="C10">
            <v>0.15065693237725158</v>
          </cell>
        </row>
        <row r="12">
          <cell r="A12" t="str">
            <v>Utgivelse i litteratur- eller fagtidsskrifter</v>
          </cell>
          <cell r="B12">
            <v>0.02</v>
          </cell>
          <cell r="C12">
            <v>4.7217068918742007E-2</v>
          </cell>
        </row>
        <row r="14">
          <cell r="A14" t="str">
            <v>Annet og vet ikke</v>
          </cell>
          <cell r="B14">
            <v>0.06</v>
          </cell>
          <cell r="C14">
            <v>0.11220956436957058</v>
          </cell>
        </row>
        <row r="16">
          <cell r="A16" t="str">
            <v>Konferanser, seminarer, kurser eller utdannelse</v>
          </cell>
          <cell r="C16">
            <v>0.22491925984246769</v>
          </cell>
        </row>
        <row r="18">
          <cell r="A18" t="str">
            <v>Besøk av eller hos andre arbeidsplasser</v>
          </cell>
          <cell r="C18">
            <v>0.24185198228390092</v>
          </cell>
        </row>
        <row r="20">
          <cell r="A20" t="str">
            <v>Interne aktiviteter</v>
          </cell>
          <cell r="C20">
            <v>0.46750534502507829</v>
          </cell>
        </row>
        <row r="22">
          <cell r="A22" t="str">
            <v xml:space="preserve">Fortalt om innovasjonen på et fysisk- eller digitalt møte </v>
          </cell>
          <cell r="B22">
            <v>0.45</v>
          </cell>
        </row>
        <row r="24">
          <cell r="A24" t="str">
            <v>Opplegg på konferanser eller seminarer</v>
          </cell>
          <cell r="B24">
            <v>0.34</v>
          </cell>
        </row>
        <row r="26">
          <cell r="A26" t="str">
            <v>Delingsportal</v>
          </cell>
          <cell r="B26">
            <v>0.13</v>
          </cell>
        </row>
        <row r="28">
          <cell r="A28" t="str">
            <v>Med hjelp fra innbyggere eller næringsliv</v>
          </cell>
          <cell r="B28">
            <v>0.06</v>
          </cell>
        </row>
        <row r="30">
          <cell r="A30" t="str">
            <v>Utveksling med andre land (på besøk eller invitert andre)</v>
          </cell>
          <cell r="B30">
            <v>0.04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7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7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ublic.tableau.com/views/Ind2024Figur7_1r/Dashboard1?:language=en-US&amp;publish=yes&amp;:sid=&amp;:redirect=auth&amp;:display_count=n&amp;:origin=viz_share_link" TargetMode="External"/><Relationship Id="rId2" Type="http://schemas.openxmlformats.org/officeDocument/2006/relationships/hyperlink" Target="https://public.tableau.com/views/Ind2024Figur7_1q/Dashboard1?:language=en-US&amp;publish=yes&amp;:sid=&amp;:redirect=auth&amp;:display_count=n&amp;:origin=viz_share_link" TargetMode="External"/><Relationship Id="rId1" Type="http://schemas.openxmlformats.org/officeDocument/2006/relationships/hyperlink" Target="https://public.tableau.com/views/Ind2024Figur7_1c/Dashboard1?:language=en-US&amp;publish=yes&amp;:sid=&amp;:redirect=auth&amp;:display_count=n&amp;:origin=viz_share_lin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8.xml.rels><?xml version="1.0" encoding="UTF-8" standalone="yes"?>
<Relationships xmlns="http://schemas.openxmlformats.org/package/2006/relationships"><Relationship Id="rId8" Type="http://schemas.openxmlformats.org/officeDocument/2006/relationships/hyperlink" Target="https://hdr.undp.org/data-center/human-development-index" TargetMode="External"/><Relationship Id="rId3" Type="http://schemas.openxmlformats.org/officeDocument/2006/relationships/hyperlink" Target="https://www.isi.fraunhofer.de/en/competence-center/innovations-wissensoekonomie/projekte/innovationsindikator_2020.html" TargetMode="External"/><Relationship Id="rId7" Type="http://schemas.openxmlformats.org/officeDocument/2006/relationships/hyperlink" Target="https://www.worldbank.org/en/publication/human-capital" TargetMode="External"/><Relationship Id="rId2" Type="http://schemas.openxmlformats.org/officeDocument/2006/relationships/hyperlink" Target="https://www.wipo.int/global_innovation_index/en/" TargetMode="External"/><Relationship Id="rId1" Type="http://schemas.openxmlformats.org/officeDocument/2006/relationships/hyperlink" Target="https://ec.europa.eu/info/research-and-innovation/statistics/performance-indicators/european-innovation-scoreboard" TargetMode="External"/><Relationship Id="rId6" Type="http://schemas.openxmlformats.org/officeDocument/2006/relationships/hyperlink" Target="https://www.insead.edu/faculty-research/research/gtci" TargetMode="External"/><Relationship Id="rId5" Type="http://schemas.openxmlformats.org/officeDocument/2006/relationships/hyperlink" Target="https://www.sdgindex.org/" TargetMode="External"/><Relationship Id="rId10" Type="http://schemas.openxmlformats.org/officeDocument/2006/relationships/hyperlink" Target="https://www.innovationsindikator.de/2023/pressematerial-und-downloads" TargetMode="External"/><Relationship Id="rId4" Type="http://schemas.openxmlformats.org/officeDocument/2006/relationships/hyperlink" Target="https://worldhappiness.report/" TargetMode="External"/><Relationship Id="rId9" Type="http://schemas.openxmlformats.org/officeDocument/2006/relationships/hyperlink" Target="https://research-and-innovation.ec.europa.eu/statistics/performance-indicators/european-innovation-scoreboard_en" TargetMode="Externa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DC68-4296-4E72-A0A5-56D103919052}">
  <dimension ref="A1:F53"/>
  <sheetViews>
    <sheetView tabSelected="1" topLeftCell="A7" workbookViewId="0">
      <selection activeCell="C23" sqref="C23"/>
    </sheetView>
  </sheetViews>
  <sheetFormatPr defaultColWidth="11.42578125" defaultRowHeight="14.45"/>
  <cols>
    <col min="1" max="1" width="30.7109375" customWidth="1"/>
    <col min="3" max="3" width="44.5703125" customWidth="1"/>
    <col min="4" max="4" width="88" customWidth="1"/>
  </cols>
  <sheetData>
    <row r="1" spans="1:6">
      <c r="A1" s="38" t="s">
        <v>0</v>
      </c>
      <c r="B1" s="38"/>
      <c r="C1" s="38"/>
      <c r="D1" s="40"/>
    </row>
    <row r="2" spans="1:6">
      <c r="A2" s="41" t="s">
        <v>1</v>
      </c>
      <c r="B2" s="41"/>
      <c r="C2" s="41"/>
      <c r="D2" s="39"/>
    </row>
    <row r="3" spans="1:6">
      <c r="A3" s="42"/>
      <c r="B3" s="43"/>
      <c r="C3" s="43"/>
      <c r="D3" s="44"/>
    </row>
    <row r="4" spans="1:6">
      <c r="A4" s="43"/>
      <c r="B4" s="43"/>
      <c r="C4" s="43"/>
      <c r="D4" s="39"/>
    </row>
    <row r="5" spans="1:6">
      <c r="A5" s="45"/>
      <c r="B5" s="46" t="s">
        <v>2</v>
      </c>
      <c r="C5" s="46" t="s">
        <v>3</v>
      </c>
      <c r="D5" s="46" t="s">
        <v>4</v>
      </c>
      <c r="F5" s="48" t="s">
        <v>5</v>
      </c>
    </row>
    <row r="6" spans="1:6">
      <c r="A6" s="136" t="s">
        <v>6</v>
      </c>
      <c r="B6" s="52" t="s">
        <v>7</v>
      </c>
      <c r="C6" s="56"/>
      <c r="D6" s="57" t="s">
        <v>8</v>
      </c>
    </row>
    <row r="7" spans="1:6">
      <c r="A7" s="141"/>
      <c r="B7" s="39" t="s">
        <v>9</v>
      </c>
      <c r="D7" t="s">
        <v>10</v>
      </c>
    </row>
    <row r="8" spans="1:6">
      <c r="A8" s="141"/>
      <c r="B8" s="43" t="s">
        <v>11</v>
      </c>
      <c r="C8" s="62" t="s">
        <v>12</v>
      </c>
      <c r="D8" s="8" t="s">
        <v>13</v>
      </c>
    </row>
    <row r="9" spans="1:6">
      <c r="A9" s="141"/>
      <c r="B9" s="43" t="s">
        <v>14</v>
      </c>
      <c r="C9" s="8"/>
      <c r="D9" s="8" t="s">
        <v>15</v>
      </c>
    </row>
    <row r="10" spans="1:6">
      <c r="A10" s="141"/>
      <c r="B10" s="43" t="s">
        <v>16</v>
      </c>
      <c r="C10" s="8"/>
      <c r="D10" s="8" t="s">
        <v>17</v>
      </c>
    </row>
    <row r="11" spans="1:6">
      <c r="A11" s="141"/>
      <c r="B11" s="43" t="s">
        <v>18</v>
      </c>
      <c r="C11" s="8"/>
      <c r="D11" s="8" t="s">
        <v>19</v>
      </c>
    </row>
    <row r="12" spans="1:6">
      <c r="A12" s="141"/>
      <c r="B12" s="43" t="s">
        <v>20</v>
      </c>
      <c r="C12" s="8"/>
      <c r="D12" s="8" t="s">
        <v>21</v>
      </c>
    </row>
    <row r="13" spans="1:6">
      <c r="A13" s="141"/>
      <c r="B13" s="43" t="s">
        <v>22</v>
      </c>
      <c r="C13" s="8"/>
      <c r="D13" s="8" t="s">
        <v>23</v>
      </c>
    </row>
    <row r="14" spans="1:6">
      <c r="A14" s="141"/>
      <c r="B14" s="43" t="s">
        <v>24</v>
      </c>
      <c r="C14" s="8"/>
      <c r="D14" s="8" t="s">
        <v>25</v>
      </c>
    </row>
    <row r="15" spans="1:6">
      <c r="A15" s="141"/>
      <c r="B15" s="43" t="s">
        <v>26</v>
      </c>
      <c r="C15" s="8"/>
      <c r="D15" s="8" t="s">
        <v>27</v>
      </c>
    </row>
    <row r="16" spans="1:6">
      <c r="A16" s="141"/>
      <c r="B16" s="43" t="s">
        <v>28</v>
      </c>
      <c r="C16" s="8"/>
      <c r="D16" s="8" t="s">
        <v>29</v>
      </c>
    </row>
    <row r="17" spans="1:5">
      <c r="A17" s="141"/>
      <c r="B17" s="43" t="s">
        <v>30</v>
      </c>
      <c r="C17" s="8"/>
      <c r="D17" s="8" t="s">
        <v>31</v>
      </c>
    </row>
    <row r="18" spans="1:5">
      <c r="A18" s="141"/>
      <c r="B18" s="43" t="s">
        <v>32</v>
      </c>
      <c r="C18" s="8"/>
      <c r="D18" s="8" t="s">
        <v>33</v>
      </c>
    </row>
    <row r="19" spans="1:5">
      <c r="A19" s="141"/>
      <c r="B19" s="43" t="s">
        <v>34</v>
      </c>
      <c r="C19" s="8"/>
      <c r="D19" s="8" t="s">
        <v>35</v>
      </c>
    </row>
    <row r="20" spans="1:5">
      <c r="A20" s="141"/>
      <c r="B20" s="43" t="s">
        <v>36</v>
      </c>
      <c r="C20" s="8"/>
      <c r="D20" s="8" t="s">
        <v>37</v>
      </c>
    </row>
    <row r="21" spans="1:5">
      <c r="A21" s="141"/>
      <c r="B21" s="43" t="s">
        <v>38</v>
      </c>
      <c r="C21" s="8"/>
      <c r="D21" s="8" t="s">
        <v>39</v>
      </c>
    </row>
    <row r="22" spans="1:5">
      <c r="A22" s="141"/>
      <c r="B22" s="43" t="s">
        <v>40</v>
      </c>
      <c r="C22" s="62" t="s">
        <v>41</v>
      </c>
      <c r="D22" s="8" t="s">
        <v>42</v>
      </c>
    </row>
    <row r="23" spans="1:5">
      <c r="A23" s="141"/>
      <c r="B23" s="123" t="s">
        <v>43</v>
      </c>
      <c r="C23" s="62" t="s">
        <v>44</v>
      </c>
      <c r="D23" s="8" t="s">
        <v>45</v>
      </c>
    </row>
    <row r="24" spans="1:5">
      <c r="A24" s="136" t="s">
        <v>46</v>
      </c>
      <c r="B24" s="39" t="s">
        <v>47</v>
      </c>
      <c r="C24" s="56"/>
      <c r="D24" s="56" t="s">
        <v>48</v>
      </c>
    </row>
    <row r="25" spans="1:5">
      <c r="A25" s="141"/>
      <c r="B25" s="39" t="s">
        <v>49</v>
      </c>
      <c r="D25" t="s">
        <v>50</v>
      </c>
    </row>
    <row r="26" spans="1:5">
      <c r="A26" s="141"/>
      <c r="B26" s="39" t="s">
        <v>51</v>
      </c>
      <c r="D26" t="s">
        <v>52</v>
      </c>
    </row>
    <row r="27" spans="1:5">
      <c r="A27" s="141"/>
      <c r="B27" s="39" t="s">
        <v>53</v>
      </c>
      <c r="D27" s="58" t="s">
        <v>54</v>
      </c>
    </row>
    <row r="28" spans="1:5">
      <c r="A28" s="141"/>
      <c r="B28" s="39" t="s">
        <v>55</v>
      </c>
      <c r="D28" s="58" t="s">
        <v>54</v>
      </c>
    </row>
    <row r="29" spans="1:5">
      <c r="A29" s="141"/>
      <c r="B29" s="39" t="s">
        <v>56</v>
      </c>
      <c r="D29" t="s">
        <v>57</v>
      </c>
    </row>
    <row r="30" spans="1:5">
      <c r="A30" s="141"/>
      <c r="B30" s="39" t="s">
        <v>58</v>
      </c>
      <c r="D30" t="s">
        <v>59</v>
      </c>
    </row>
    <row r="31" spans="1:5">
      <c r="A31" s="137"/>
      <c r="B31" s="39" t="s">
        <v>60</v>
      </c>
      <c r="C31" s="53"/>
      <c r="D31" s="53" t="s">
        <v>61</v>
      </c>
    </row>
    <row r="32" spans="1:5" ht="14.45" customHeight="1">
      <c r="A32" s="138" t="s">
        <v>62</v>
      </c>
      <c r="B32" s="52" t="s">
        <v>63</v>
      </c>
      <c r="C32" s="50" t="s">
        <v>64</v>
      </c>
      <c r="D32" s="52" t="s">
        <v>65</v>
      </c>
      <c r="E32" s="39"/>
    </row>
    <row r="33" spans="1:5">
      <c r="A33" s="139"/>
      <c r="B33" s="39" t="s">
        <v>66</v>
      </c>
      <c r="C33" s="49" t="s">
        <v>67</v>
      </c>
      <c r="D33" s="39" t="s">
        <v>68</v>
      </c>
      <c r="E33" s="39"/>
    </row>
    <row r="34" spans="1:5">
      <c r="A34" s="139"/>
      <c r="B34" s="39" t="s">
        <v>69</v>
      </c>
      <c r="C34" s="49" t="s">
        <v>70</v>
      </c>
      <c r="D34" s="39" t="s">
        <v>71</v>
      </c>
      <c r="E34" s="39"/>
    </row>
    <row r="35" spans="1:5">
      <c r="A35" s="139"/>
      <c r="B35" s="39" t="s">
        <v>72</v>
      </c>
      <c r="C35" s="49" t="s">
        <v>73</v>
      </c>
      <c r="D35" s="39" t="s">
        <v>74</v>
      </c>
      <c r="E35" s="39"/>
    </row>
    <row r="36" spans="1:5">
      <c r="A36" s="139"/>
      <c r="B36" s="39" t="s">
        <v>75</v>
      </c>
      <c r="C36" s="49" t="s">
        <v>76</v>
      </c>
      <c r="D36" s="39" t="s">
        <v>77</v>
      </c>
      <c r="E36" s="39"/>
    </row>
    <row r="37" spans="1:5">
      <c r="A37" s="139"/>
      <c r="B37" s="39" t="s">
        <v>78</v>
      </c>
      <c r="C37" s="49" t="s">
        <v>79</v>
      </c>
      <c r="D37" s="39" t="s">
        <v>80</v>
      </c>
      <c r="E37" s="39"/>
    </row>
    <row r="38" spans="1:5">
      <c r="A38" s="139"/>
      <c r="B38" s="39" t="s">
        <v>81</v>
      </c>
      <c r="C38" s="51" t="s">
        <v>82</v>
      </c>
      <c r="D38" s="39" t="s">
        <v>83</v>
      </c>
      <c r="E38" s="39"/>
    </row>
    <row r="39" spans="1:5">
      <c r="A39" s="139"/>
      <c r="B39" s="39" t="s">
        <v>84</v>
      </c>
      <c r="C39" s="51" t="s">
        <v>85</v>
      </c>
      <c r="D39" s="39" t="s">
        <v>86</v>
      </c>
      <c r="E39" s="39"/>
    </row>
    <row r="40" spans="1:5">
      <c r="A40" s="139"/>
      <c r="B40" t="s">
        <v>87</v>
      </c>
      <c r="C40" s="51" t="s">
        <v>88</v>
      </c>
      <c r="D40" s="39" t="s">
        <v>89</v>
      </c>
      <c r="E40" s="39"/>
    </row>
    <row r="41" spans="1:5">
      <c r="A41" s="139"/>
      <c r="B41" t="s">
        <v>90</v>
      </c>
      <c r="C41" s="51" t="s">
        <v>91</v>
      </c>
      <c r="D41" s="39" t="s">
        <v>92</v>
      </c>
      <c r="E41" s="39"/>
    </row>
    <row r="42" spans="1:5">
      <c r="A42" s="139"/>
      <c r="B42" t="s">
        <v>93</v>
      </c>
      <c r="C42" s="51" t="s">
        <v>94</v>
      </c>
      <c r="D42" s="39" t="s">
        <v>95</v>
      </c>
      <c r="E42" s="39"/>
    </row>
    <row r="43" spans="1:5">
      <c r="A43" s="139"/>
      <c r="B43" t="s">
        <v>96</v>
      </c>
      <c r="C43" s="51" t="s">
        <v>97</v>
      </c>
      <c r="D43" s="39" t="s">
        <v>98</v>
      </c>
      <c r="E43" s="39"/>
    </row>
    <row r="44" spans="1:5">
      <c r="A44" s="139"/>
      <c r="B44" t="s">
        <v>99</v>
      </c>
      <c r="C44" s="51" t="s">
        <v>100</v>
      </c>
      <c r="D44" s="39" t="s">
        <v>101</v>
      </c>
      <c r="E44" s="39"/>
    </row>
    <row r="45" spans="1:5">
      <c r="A45" s="139"/>
      <c r="B45" t="s">
        <v>102</v>
      </c>
      <c r="C45" s="51" t="s">
        <v>103</v>
      </c>
      <c r="D45" s="39" t="s">
        <v>104</v>
      </c>
      <c r="E45" s="39"/>
    </row>
    <row r="46" spans="1:5">
      <c r="A46" s="139"/>
      <c r="B46" t="s">
        <v>105</v>
      </c>
      <c r="C46" s="51" t="s">
        <v>106</v>
      </c>
      <c r="D46" s="39" t="s">
        <v>107</v>
      </c>
      <c r="E46" s="39"/>
    </row>
    <row r="47" spans="1:5">
      <c r="A47" s="139"/>
      <c r="B47" t="s">
        <v>108</v>
      </c>
      <c r="C47" s="51" t="s">
        <v>109</v>
      </c>
      <c r="D47" s="39" t="s">
        <v>110</v>
      </c>
      <c r="E47" s="39"/>
    </row>
    <row r="48" spans="1:5">
      <c r="A48" s="139"/>
      <c r="B48" t="s">
        <v>111</v>
      </c>
      <c r="C48" s="51" t="s">
        <v>112</v>
      </c>
      <c r="D48" s="39" t="s">
        <v>113</v>
      </c>
      <c r="E48" s="39"/>
    </row>
    <row r="49" spans="1:5">
      <c r="A49" s="139"/>
      <c r="B49" t="s">
        <v>114</v>
      </c>
      <c r="C49" s="51" t="s">
        <v>115</v>
      </c>
      <c r="D49" s="39" t="s">
        <v>116</v>
      </c>
      <c r="E49" s="39"/>
    </row>
    <row r="50" spans="1:5">
      <c r="A50" s="139"/>
      <c r="B50" t="s">
        <v>117</v>
      </c>
      <c r="C50" s="51" t="s">
        <v>118</v>
      </c>
      <c r="D50" s="39" t="s">
        <v>119</v>
      </c>
      <c r="E50" s="39"/>
    </row>
    <row r="51" spans="1:5">
      <c r="A51" s="140"/>
      <c r="B51" s="53" t="s">
        <v>120</v>
      </c>
      <c r="C51" s="54" t="s">
        <v>121</v>
      </c>
      <c r="D51" s="47" t="s">
        <v>122</v>
      </c>
      <c r="E51" s="39"/>
    </row>
    <row r="52" spans="1:5">
      <c r="A52" s="136" t="s">
        <v>123</v>
      </c>
      <c r="B52" t="s">
        <v>124</v>
      </c>
      <c r="D52" t="s">
        <v>125</v>
      </c>
    </row>
    <row r="53" spans="1:5">
      <c r="A53" s="137"/>
      <c r="B53" s="53" t="s">
        <v>126</v>
      </c>
      <c r="C53" s="53"/>
      <c r="D53" s="59" t="s">
        <v>127</v>
      </c>
    </row>
  </sheetData>
  <mergeCells count="4">
    <mergeCell ref="A52:A53"/>
    <mergeCell ref="A32:A51"/>
    <mergeCell ref="A6:A23"/>
    <mergeCell ref="A24:A31"/>
  </mergeCells>
  <hyperlinks>
    <hyperlink ref="B6" location="'F 7.1a'!A1" display="F 7.1a" xr:uid="{9A78BE67-DEF5-4CEE-BC71-6C82504C3EAE}"/>
    <hyperlink ref="B7" location="'F 7.1b'!A1" display="F 7.1b" xr:uid="{B26C9EB9-C343-4D48-AD43-AA987F2DE2C4}"/>
    <hyperlink ref="B9" location="'F 7.1c'!A1" display="F 7.1c" xr:uid="{F28425B2-26B6-4FC1-A64A-7780841F9CDB}"/>
    <hyperlink ref="B10" location="'F 7.1d'!A1" display="F 7.1d" xr:uid="{2FA25046-88C6-4FD2-BE42-E32EF168D2AD}"/>
    <hyperlink ref="B11" location="'F 7.1e'!A1" display="F 7.1e" xr:uid="{10D61877-17C8-4B8E-A754-08020A4D1E2E}"/>
    <hyperlink ref="B12" location="'F 7.1f'!A1" display="F 7.1f" xr:uid="{B0D6C500-66C7-4A35-A5C1-CF29D0E848FC}"/>
    <hyperlink ref="B13" location="'F 7.1g'!A1" display="F 7.1g" xr:uid="{333432B6-9515-4F10-BF05-D6DBE57EE97B}"/>
    <hyperlink ref="B14" location="'F 7.1h'!A1" display="F 7.1h" xr:uid="{60C0490C-8524-44F5-9384-7F5564499875}"/>
    <hyperlink ref="B15" location="'F 7.1i'!A1" display="F 7.1i" xr:uid="{598AF754-214C-456B-A71C-153640CDCB06}"/>
    <hyperlink ref="B16" location="'F 7.1j'!A1" display="F 7.1j" xr:uid="{DDB3E4E9-C421-4DF2-BFED-279FADDC4EB6}"/>
    <hyperlink ref="B17" location="'F 7.1k'!A1" display="F 7.1k" xr:uid="{4F70A489-D3C8-4ACD-A23E-E3A7651DD561}"/>
    <hyperlink ref="B18" location="'F 7.1l'!A1" display="F 7.1l" xr:uid="{F8262B74-77D8-4DD1-8B0C-BD82C24C54CF}"/>
    <hyperlink ref="B19" location="'F 7.1m'!A1" display="F 7.1m" xr:uid="{7C431E29-55C4-4AF8-971B-1312B49C2477}"/>
    <hyperlink ref="B20" location="'F 7.1n'!A1" display="F 7.1n" xr:uid="{9B753166-08E1-486D-B33C-7C301860B8E6}"/>
    <hyperlink ref="B21" location="'F 7.1o'!A1" display="F 7.1o" xr:uid="{7D7F63DD-6BFF-4D65-8763-602EEEABCC42}"/>
    <hyperlink ref="B24" location="'Figur 7.2a'!A1" display="Figur 7.2a" xr:uid="{3FEAFD51-6B63-4FA8-8A3A-4FA93E5AD57D}"/>
    <hyperlink ref="B25" location="'Figur 7.2b'!A1" display="Figur 7.2b" xr:uid="{27A94886-8A50-4F5E-8C8E-FAD648C0EEF0}"/>
    <hyperlink ref="B26" location="'Figur 7.2c'!A1" display="Figur 7.2c" xr:uid="{9D4F4E02-EBBC-437C-84A2-D815F92D791A}"/>
    <hyperlink ref="B27" location="'Figur 7.2e'!A1" display="Figur 7.2d" xr:uid="{5569C11E-9934-438C-8B00-2D09046503F6}"/>
    <hyperlink ref="B28" location="'Figur 7.2e'!A1" display="Figur 7.2e" xr:uid="{8D1DAC1B-8E82-40D1-B771-3BC38EB5D8A0}"/>
    <hyperlink ref="B29" location="'Figur 7.2f'!A1" display="Figur 7.2f" xr:uid="{A9AF20C2-3033-44BD-87F0-B0E5C1AC09F4}"/>
    <hyperlink ref="B30" location="'Figur 7.2g'!A1" display="Figur 7.2g" xr:uid="{A2443D23-FFD8-47DF-89D6-E69AB5F45DB9}"/>
    <hyperlink ref="B31" location="'Figur 7.2h'!A1" display="Figur 7.2h" xr:uid="{3AC8ABDF-2A4C-43CD-9CAA-2BA8F7C2B81F}"/>
    <hyperlink ref="B52" location="'figur 7.4a'!A1" display="figur 7.4a" xr:uid="{547DB183-A814-4766-9DB0-E257BC007B4E}"/>
    <hyperlink ref="B53" location="figur7.4b!A1" display="figur 7.4b" xr:uid="{D4BDF4BC-B269-478D-8FE0-7CB355CE55F5}"/>
    <hyperlink ref="C8" r:id="rId1" xr:uid="{FB1EB0E4-9E1A-413C-893E-1B8FC6A1B591}"/>
    <hyperlink ref="C22" r:id="rId2" xr:uid="{493382D5-F169-460D-8919-F8B2ED4175EB}"/>
    <hyperlink ref="C23" r:id="rId3" xr:uid="{0691886B-367C-46D0-B3D0-C42A6AA56B5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7E159-E568-4320-BC0E-8F599C799124}">
  <dimension ref="A1:J8"/>
  <sheetViews>
    <sheetView workbookViewId="0">
      <selection activeCell="C20" sqref="C20"/>
    </sheetView>
  </sheetViews>
  <sheetFormatPr defaultColWidth="11.42578125" defaultRowHeight="14.45"/>
  <cols>
    <col min="1" max="1" width="32.140625" style="81" bestFit="1" customWidth="1"/>
    <col min="2" max="2" width="19.28515625" style="81" bestFit="1" customWidth="1"/>
    <col min="3" max="10" width="12.85546875" style="81" bestFit="1" customWidth="1"/>
    <col min="11" max="16384" width="11.42578125" style="81"/>
  </cols>
  <sheetData>
    <row r="1" spans="1:10">
      <c r="A1" s="64" t="s">
        <v>194</v>
      </c>
      <c r="J1" s="62" t="s">
        <v>129</v>
      </c>
    </row>
    <row r="3" spans="1:10" s="80" customFormat="1" ht="16.5">
      <c r="A3" s="88" t="s">
        <v>195</v>
      </c>
    </row>
    <row r="4" spans="1:10">
      <c r="A4" s="149" t="s">
        <v>196</v>
      </c>
      <c r="B4" s="150"/>
      <c r="C4" s="146" t="s">
        <v>197</v>
      </c>
      <c r="D4" s="147"/>
      <c r="E4" s="147"/>
      <c r="F4" s="147"/>
      <c r="G4" s="147"/>
      <c r="H4" s="148"/>
      <c r="I4" s="144" t="s">
        <v>198</v>
      </c>
      <c r="J4" s="86" t="s">
        <v>167</v>
      </c>
    </row>
    <row r="5" spans="1:10" ht="47.1">
      <c r="A5" s="151"/>
      <c r="B5" s="152"/>
      <c r="C5" s="86" t="s">
        <v>199</v>
      </c>
      <c r="D5" s="86" t="s">
        <v>200</v>
      </c>
      <c r="E5" s="86" t="s">
        <v>201</v>
      </c>
      <c r="F5" s="86" t="s">
        <v>202</v>
      </c>
      <c r="G5" s="86" t="s">
        <v>203</v>
      </c>
      <c r="H5" s="89" t="s">
        <v>204</v>
      </c>
      <c r="I5" s="145"/>
      <c r="J5" s="86" t="s">
        <v>203</v>
      </c>
    </row>
    <row r="6" spans="1:10">
      <c r="A6" s="90" t="s">
        <v>152</v>
      </c>
      <c r="B6" s="91" t="s">
        <v>139</v>
      </c>
      <c r="C6" s="76">
        <v>39</v>
      </c>
      <c r="D6" s="76">
        <v>12</v>
      </c>
      <c r="E6" s="76">
        <v>23</v>
      </c>
      <c r="F6" s="76">
        <v>28</v>
      </c>
      <c r="G6" s="76">
        <v>27</v>
      </c>
      <c r="H6" s="92">
        <v>7</v>
      </c>
      <c r="I6" s="87">
        <v>8458</v>
      </c>
      <c r="J6" s="76">
        <v>10</v>
      </c>
    </row>
    <row r="7" spans="1:10">
      <c r="A7" s="93"/>
      <c r="B7" s="91" t="s">
        <v>140</v>
      </c>
      <c r="C7" s="76">
        <v>44</v>
      </c>
      <c r="D7" s="76">
        <v>14</v>
      </c>
      <c r="E7" s="76">
        <v>26</v>
      </c>
      <c r="F7" s="76">
        <v>32</v>
      </c>
      <c r="G7" s="76">
        <v>24</v>
      </c>
      <c r="H7" s="92">
        <v>5</v>
      </c>
      <c r="I7" s="87">
        <v>7400</v>
      </c>
      <c r="J7" s="76">
        <v>7</v>
      </c>
    </row>
    <row r="8" spans="1:10">
      <c r="A8" s="93"/>
      <c r="B8" s="91" t="s">
        <v>141</v>
      </c>
      <c r="C8" s="76">
        <v>43</v>
      </c>
      <c r="D8" s="76">
        <v>13</v>
      </c>
      <c r="E8" s="76">
        <v>25</v>
      </c>
      <c r="F8" s="76">
        <v>31</v>
      </c>
      <c r="G8" s="76">
        <v>23</v>
      </c>
      <c r="H8" s="92">
        <v>5</v>
      </c>
      <c r="I8" s="87">
        <v>9658</v>
      </c>
      <c r="J8" s="76">
        <v>9</v>
      </c>
    </row>
  </sheetData>
  <mergeCells count="3">
    <mergeCell ref="A4:B5"/>
    <mergeCell ref="C4:H4"/>
    <mergeCell ref="I4:I5"/>
  </mergeCells>
  <hyperlinks>
    <hyperlink ref="J1" location="Innholdsside!A1" display="innhold" xr:uid="{E1C8B893-158F-4389-B93F-908D0C0BCD2E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CD047-7890-4C31-96F2-257B3A08D4A4}">
  <dimension ref="A1:M6"/>
  <sheetViews>
    <sheetView workbookViewId="0">
      <selection activeCell="C20" sqref="C20"/>
    </sheetView>
  </sheetViews>
  <sheetFormatPr defaultColWidth="10.28515625" defaultRowHeight="11.45"/>
  <cols>
    <col min="1" max="1" width="17.7109375" style="77" customWidth="1"/>
    <col min="2" max="7" width="10.28515625" style="77"/>
    <col min="8" max="8" width="11" style="77" customWidth="1"/>
    <col min="9" max="16384" width="10.28515625" style="77"/>
  </cols>
  <sheetData>
    <row r="1" spans="1:13" ht="14.45">
      <c r="A1" s="64" t="s">
        <v>205</v>
      </c>
      <c r="M1" s="62" t="s">
        <v>129</v>
      </c>
    </row>
    <row r="2" spans="1:13" ht="69">
      <c r="B2" s="94" t="s">
        <v>206</v>
      </c>
      <c r="C2" s="94" t="s">
        <v>207</v>
      </c>
      <c r="D2" s="94" t="s">
        <v>208</v>
      </c>
      <c r="E2" s="94" t="s">
        <v>209</v>
      </c>
      <c r="F2" s="94" t="s">
        <v>210</v>
      </c>
      <c r="G2" s="94" t="s">
        <v>211</v>
      </c>
      <c r="H2" s="94" t="s">
        <v>212</v>
      </c>
      <c r="I2" s="94" t="s">
        <v>213</v>
      </c>
      <c r="J2" s="94" t="s">
        <v>214</v>
      </c>
      <c r="K2" s="94" t="s">
        <v>215</v>
      </c>
    </row>
    <row r="3" spans="1:13">
      <c r="A3" s="77" t="s">
        <v>139</v>
      </c>
      <c r="B3" s="77">
        <v>34</v>
      </c>
      <c r="C3" s="77">
        <v>38</v>
      </c>
      <c r="D3" s="77">
        <v>45</v>
      </c>
      <c r="E3" s="77">
        <v>31</v>
      </c>
      <c r="F3" s="77">
        <v>13</v>
      </c>
      <c r="G3" s="77">
        <v>20</v>
      </c>
      <c r="H3" s="77">
        <v>18</v>
      </c>
      <c r="I3" s="77">
        <v>16</v>
      </c>
      <c r="J3" s="77">
        <v>9</v>
      </c>
      <c r="K3" s="77">
        <v>5</v>
      </c>
    </row>
    <row r="4" spans="1:13">
      <c r="A4" s="77" t="s">
        <v>140</v>
      </c>
      <c r="B4" s="76">
        <v>32</v>
      </c>
      <c r="C4" s="76">
        <v>39</v>
      </c>
      <c r="D4" s="76">
        <v>44</v>
      </c>
      <c r="E4" s="76">
        <v>29</v>
      </c>
      <c r="F4" s="76">
        <v>11</v>
      </c>
      <c r="G4" s="76">
        <v>21</v>
      </c>
      <c r="H4" s="76">
        <v>19</v>
      </c>
      <c r="I4" s="76">
        <v>20</v>
      </c>
      <c r="J4" s="76">
        <v>7</v>
      </c>
      <c r="K4" s="76">
        <v>4</v>
      </c>
    </row>
    <row r="5" spans="1:13">
      <c r="A5" s="77" t="s">
        <v>141</v>
      </c>
      <c r="B5" s="76">
        <v>38</v>
      </c>
      <c r="C5" s="76">
        <v>41</v>
      </c>
      <c r="D5" s="76">
        <v>44</v>
      </c>
      <c r="E5" s="76">
        <v>30</v>
      </c>
      <c r="F5" s="76">
        <v>14</v>
      </c>
      <c r="G5" s="76">
        <v>19</v>
      </c>
      <c r="H5" s="76">
        <v>19</v>
      </c>
      <c r="I5" s="76">
        <v>20</v>
      </c>
      <c r="J5" s="76">
        <v>8</v>
      </c>
      <c r="K5" s="76">
        <v>5</v>
      </c>
    </row>
    <row r="6" spans="1:13">
      <c r="B6" s="95"/>
      <c r="C6" s="95"/>
      <c r="D6" s="95"/>
      <c r="E6" s="95"/>
      <c r="F6" s="95"/>
      <c r="G6" s="95"/>
      <c r="H6" s="95"/>
      <c r="I6" s="95"/>
      <c r="J6" s="95"/>
      <c r="K6" s="95"/>
    </row>
  </sheetData>
  <hyperlinks>
    <hyperlink ref="M1" location="Innholdsside!A1" display="innhold" xr:uid="{33422CF6-7246-4529-B56F-261489E5E3C8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0A9C2-50D9-4B65-BA6F-E3C40F52E1C8}">
  <dimension ref="A1:L5"/>
  <sheetViews>
    <sheetView workbookViewId="0">
      <selection activeCell="C20" sqref="C20"/>
    </sheetView>
  </sheetViews>
  <sheetFormatPr defaultColWidth="10.28515625" defaultRowHeight="14.45"/>
  <cols>
    <col min="1" max="1" width="26.42578125" style="61" customWidth="1"/>
    <col min="2" max="2" width="10.28515625" style="61"/>
    <col min="4" max="16384" width="10.28515625" style="61"/>
  </cols>
  <sheetData>
    <row r="1" spans="1:12" ht="15" customHeight="1">
      <c r="A1" s="64" t="s">
        <v>216</v>
      </c>
      <c r="L1" s="62" t="s">
        <v>129</v>
      </c>
    </row>
    <row r="2" spans="1:12" ht="92.1">
      <c r="B2" s="63" t="s">
        <v>132</v>
      </c>
      <c r="C2" s="63" t="s">
        <v>217</v>
      </c>
      <c r="D2" s="63" t="s">
        <v>134</v>
      </c>
      <c r="E2" s="63" t="s">
        <v>135</v>
      </c>
      <c r="F2" s="63" t="s">
        <v>137</v>
      </c>
      <c r="G2" s="63" t="s">
        <v>218</v>
      </c>
    </row>
    <row r="3" spans="1:12" hidden="1">
      <c r="A3" s="61" t="s">
        <v>219</v>
      </c>
      <c r="B3" s="61">
        <v>58</v>
      </c>
      <c r="C3">
        <v>38</v>
      </c>
      <c r="D3" s="61">
        <v>28</v>
      </c>
      <c r="E3" s="61">
        <v>25</v>
      </c>
      <c r="F3" s="61">
        <v>48</v>
      </c>
      <c r="G3" s="61">
        <v>21</v>
      </c>
    </row>
    <row r="4" spans="1:12">
      <c r="A4" s="61" t="s">
        <v>220</v>
      </c>
      <c r="B4" s="61">
        <v>15</v>
      </c>
      <c r="C4">
        <v>7</v>
      </c>
      <c r="D4" s="61">
        <v>4</v>
      </c>
      <c r="E4" s="61">
        <v>5</v>
      </c>
      <c r="F4" s="61">
        <v>12</v>
      </c>
      <c r="G4" s="61">
        <v>6</v>
      </c>
    </row>
    <row r="5" spans="1:12">
      <c r="A5" s="61" t="s">
        <v>221</v>
      </c>
      <c r="B5" s="61">
        <v>14</v>
      </c>
      <c r="C5">
        <v>7</v>
      </c>
      <c r="D5" s="61">
        <v>4</v>
      </c>
      <c r="E5" s="61">
        <v>5</v>
      </c>
      <c r="F5" s="61">
        <v>11</v>
      </c>
    </row>
  </sheetData>
  <hyperlinks>
    <hyperlink ref="L1" location="Innholdsside!A1" display="innhold" xr:uid="{A10C7D36-ADB4-4A60-8E5B-BBBCBAED1F6F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6F96E-2F22-4FFA-935E-E9A5783DFF99}">
  <dimension ref="A1:M7"/>
  <sheetViews>
    <sheetView topLeftCell="C1" workbookViewId="0">
      <selection activeCell="C20" sqref="C20"/>
    </sheetView>
  </sheetViews>
  <sheetFormatPr defaultColWidth="9.140625" defaultRowHeight="11.45"/>
  <cols>
    <col min="1" max="1" width="10.28515625" style="97" customWidth="1"/>
    <col min="2" max="2" width="0" style="97" hidden="1" customWidth="1"/>
    <col min="3" max="12" width="11.7109375" style="97" customWidth="1"/>
    <col min="13" max="16384" width="9.140625" style="97"/>
  </cols>
  <sheetData>
    <row r="1" spans="1:13" ht="14.45">
      <c r="A1" s="64" t="s">
        <v>222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62" t="s">
        <v>129</v>
      </c>
    </row>
    <row r="2" spans="1:13">
      <c r="A2" s="153"/>
      <c r="B2" s="153" t="s">
        <v>223</v>
      </c>
      <c r="C2" s="153" t="s">
        <v>224</v>
      </c>
      <c r="D2" s="153"/>
      <c r="E2" s="153"/>
      <c r="F2" s="153"/>
      <c r="G2" s="153"/>
      <c r="H2" s="153"/>
      <c r="I2" s="153"/>
      <c r="J2" s="153"/>
      <c r="K2" s="153"/>
      <c r="L2" s="153"/>
    </row>
    <row r="3" spans="1:13" ht="92.1">
      <c r="A3" s="153"/>
      <c r="B3" s="153"/>
      <c r="C3" s="98" t="s">
        <v>225</v>
      </c>
      <c r="D3" s="98" t="s">
        <v>226</v>
      </c>
      <c r="E3" s="98" t="s">
        <v>227</v>
      </c>
      <c r="F3" s="98" t="s">
        <v>228</v>
      </c>
      <c r="G3" s="98" t="s">
        <v>229</v>
      </c>
      <c r="H3" s="98" t="s">
        <v>230</v>
      </c>
      <c r="I3" s="98" t="s">
        <v>231</v>
      </c>
      <c r="J3" s="98" t="s">
        <v>232</v>
      </c>
      <c r="K3" s="98" t="s">
        <v>233</v>
      </c>
      <c r="L3" s="98" t="s">
        <v>234</v>
      </c>
    </row>
    <row r="4" spans="1:13">
      <c r="A4" s="99" t="s">
        <v>140</v>
      </c>
      <c r="B4" s="100">
        <v>12671</v>
      </c>
      <c r="C4" s="101">
        <v>69</v>
      </c>
      <c r="D4" s="101">
        <v>24</v>
      </c>
      <c r="E4" s="101">
        <v>36</v>
      </c>
      <c r="F4" s="101">
        <v>26</v>
      </c>
      <c r="G4" s="101">
        <v>22</v>
      </c>
      <c r="H4" s="101">
        <v>37</v>
      </c>
      <c r="I4" s="101">
        <v>29</v>
      </c>
      <c r="J4" s="101">
        <v>22</v>
      </c>
      <c r="K4" s="101">
        <v>44</v>
      </c>
      <c r="L4" s="101">
        <v>33</v>
      </c>
    </row>
    <row r="5" spans="1:13">
      <c r="A5" s="99" t="s">
        <v>141</v>
      </c>
      <c r="B5" s="100">
        <v>7405</v>
      </c>
      <c r="C5" s="101">
        <v>76</v>
      </c>
      <c r="D5" s="101">
        <v>26</v>
      </c>
      <c r="E5" s="101">
        <v>60</v>
      </c>
      <c r="F5" s="101">
        <v>18</v>
      </c>
      <c r="G5" s="101">
        <v>41</v>
      </c>
      <c r="H5" s="101">
        <v>33</v>
      </c>
      <c r="I5" s="101">
        <v>50</v>
      </c>
      <c r="J5" s="101">
        <v>47</v>
      </c>
      <c r="K5" s="101">
        <v>68</v>
      </c>
      <c r="L5" s="101">
        <v>35</v>
      </c>
    </row>
    <row r="7" spans="1:13">
      <c r="A7" s="61" t="s">
        <v>142</v>
      </c>
    </row>
  </sheetData>
  <mergeCells count="3">
    <mergeCell ref="A2:A3"/>
    <mergeCell ref="B2:B3"/>
    <mergeCell ref="C2:L2"/>
  </mergeCells>
  <hyperlinks>
    <hyperlink ref="M1" location="Innholdsside!A1" display="innhold" xr:uid="{6671562E-2AAF-4C59-815E-3C427ABED345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6D88C-1154-46C6-9E9B-45EAF21FD626}">
  <dimension ref="A1:M53"/>
  <sheetViews>
    <sheetView workbookViewId="0">
      <selection activeCell="C20" sqref="C20"/>
    </sheetView>
  </sheetViews>
  <sheetFormatPr defaultColWidth="11.42578125" defaultRowHeight="14.45"/>
  <cols>
    <col min="1" max="1" width="19.140625" style="81" customWidth="1"/>
    <col min="2" max="2" width="18" style="81" customWidth="1"/>
    <col min="3" max="4" width="12.5703125" style="81" bestFit="1" customWidth="1"/>
    <col min="5" max="6" width="11.85546875" style="81" bestFit="1" customWidth="1"/>
    <col min="7" max="7" width="17.85546875" style="81" hidden="1" customWidth="1"/>
    <col min="8" max="10" width="12.5703125" style="81" bestFit="1" customWidth="1"/>
    <col min="11" max="12" width="11.85546875" style="81" bestFit="1" customWidth="1"/>
    <col min="13" max="13" width="12.5703125" style="81" bestFit="1" customWidth="1"/>
    <col min="14" max="16384" width="11.42578125" style="81"/>
  </cols>
  <sheetData>
    <row r="1" spans="1:13" s="80" customFormat="1" ht="17.100000000000001" customHeight="1">
      <c r="A1" s="64" t="s">
        <v>235</v>
      </c>
      <c r="J1" s="62" t="s">
        <v>129</v>
      </c>
    </row>
    <row r="2" spans="1:13" ht="12.95" customHeight="1"/>
    <row r="3" spans="1:13" ht="27" customHeight="1">
      <c r="A3" s="144" t="s">
        <v>236</v>
      </c>
      <c r="B3" s="144" t="s">
        <v>237</v>
      </c>
      <c r="C3" s="146" t="s">
        <v>238</v>
      </c>
      <c r="D3" s="147"/>
      <c r="E3" s="147"/>
      <c r="F3" s="148"/>
      <c r="G3" s="144" t="s">
        <v>239</v>
      </c>
      <c r="H3" s="146" t="s">
        <v>240</v>
      </c>
      <c r="I3" s="147"/>
      <c r="J3" s="147"/>
      <c r="K3" s="147"/>
      <c r="L3" s="147"/>
      <c r="M3" s="148"/>
    </row>
    <row r="4" spans="1:13" ht="69.95">
      <c r="A4" s="145"/>
      <c r="B4" s="145"/>
      <c r="C4" s="86" t="s">
        <v>241</v>
      </c>
      <c r="D4" s="86" t="s">
        <v>242</v>
      </c>
      <c r="E4" s="86" t="s">
        <v>243</v>
      </c>
      <c r="F4" s="86" t="s">
        <v>244</v>
      </c>
      <c r="G4" s="145"/>
      <c r="H4" s="86" t="s">
        <v>241</v>
      </c>
      <c r="I4" s="86" t="s">
        <v>242</v>
      </c>
      <c r="J4" s="86" t="s">
        <v>245</v>
      </c>
      <c r="K4" s="86" t="s">
        <v>243</v>
      </c>
      <c r="L4" s="86" t="s">
        <v>244</v>
      </c>
      <c r="M4" s="86" t="s">
        <v>246</v>
      </c>
    </row>
    <row r="5" spans="1:13">
      <c r="A5" s="75" t="s">
        <v>139</v>
      </c>
      <c r="B5" s="87">
        <v>8458</v>
      </c>
      <c r="C5" s="76">
        <v>3</v>
      </c>
      <c r="D5" s="76">
        <v>2</v>
      </c>
      <c r="E5" s="76">
        <v>15</v>
      </c>
      <c r="F5" s="76">
        <v>13</v>
      </c>
      <c r="G5" s="87">
        <v>13229</v>
      </c>
      <c r="H5" s="76">
        <v>11</v>
      </c>
      <c r="I5" s="76">
        <v>8</v>
      </c>
      <c r="J5" s="76">
        <v>5</v>
      </c>
      <c r="K5" s="76">
        <v>24</v>
      </c>
      <c r="L5" s="76">
        <v>21</v>
      </c>
      <c r="M5" s="76">
        <v>10</v>
      </c>
    </row>
    <row r="6" spans="1:13">
      <c r="A6" s="75" t="s">
        <v>140</v>
      </c>
      <c r="B6" s="87">
        <v>7400</v>
      </c>
      <c r="C6" s="76">
        <v>2</v>
      </c>
      <c r="D6" s="76">
        <v>2</v>
      </c>
      <c r="E6" s="76">
        <v>16</v>
      </c>
      <c r="F6" s="76">
        <v>13</v>
      </c>
      <c r="G6" s="87">
        <v>12676</v>
      </c>
      <c r="H6" s="76">
        <v>11</v>
      </c>
      <c r="I6" s="76">
        <v>8</v>
      </c>
      <c r="J6" s="76">
        <v>6</v>
      </c>
      <c r="K6" s="76">
        <v>26</v>
      </c>
      <c r="L6" s="76">
        <v>23</v>
      </c>
      <c r="M6" s="76">
        <v>11</v>
      </c>
    </row>
    <row r="7" spans="1:13">
      <c r="A7" s="75" t="s">
        <v>141</v>
      </c>
      <c r="B7" s="87">
        <v>9658</v>
      </c>
      <c r="C7" s="76">
        <v>3</v>
      </c>
      <c r="D7" s="76">
        <v>2</v>
      </c>
      <c r="E7" s="76">
        <v>17</v>
      </c>
      <c r="F7" s="76">
        <v>15</v>
      </c>
      <c r="G7" s="87">
        <v>12685</v>
      </c>
      <c r="H7" s="76">
        <v>13</v>
      </c>
      <c r="I7" s="76">
        <v>11</v>
      </c>
      <c r="J7" s="76">
        <v>8</v>
      </c>
      <c r="K7" s="76">
        <v>25</v>
      </c>
      <c r="L7" s="76">
        <v>22</v>
      </c>
      <c r="M7" s="76">
        <v>11</v>
      </c>
    </row>
    <row r="50" spans="1:13" ht="12.95" customHeight="1"/>
    <row r="51" spans="1:13" s="102" customFormat="1" ht="12.95" customHeight="1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</row>
    <row r="52" spans="1:13" s="102" customFormat="1" ht="12.95" customHeight="1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</row>
    <row r="53" spans="1:13" ht="12.95" customHeight="1"/>
  </sheetData>
  <mergeCells count="5">
    <mergeCell ref="A3:A4"/>
    <mergeCell ref="B3:B4"/>
    <mergeCell ref="C3:F3"/>
    <mergeCell ref="G3:G4"/>
    <mergeCell ref="H3:M3"/>
  </mergeCells>
  <hyperlinks>
    <hyperlink ref="J1" location="Innholdsside!A1" display="innhold" xr:uid="{48E122D6-32C8-4738-8228-1C5EB1060BA4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74AD3-18B3-46D9-9350-F703B173055D}">
  <dimension ref="A1:I7"/>
  <sheetViews>
    <sheetView workbookViewId="0">
      <selection activeCell="C20" sqref="C20"/>
    </sheetView>
  </sheetViews>
  <sheetFormatPr defaultColWidth="11.42578125" defaultRowHeight="14.45"/>
  <cols>
    <col min="1" max="1" width="32.140625" style="81" bestFit="1" customWidth="1"/>
    <col min="2" max="2" width="10.28515625" style="81" customWidth="1"/>
    <col min="3" max="4" width="14" style="81" customWidth="1"/>
    <col min="5" max="16384" width="11.42578125" style="81"/>
  </cols>
  <sheetData>
    <row r="1" spans="1:9" s="80" customFormat="1" ht="16.5">
      <c r="A1" s="64" t="s">
        <v>247</v>
      </c>
      <c r="I1" s="62" t="s">
        <v>129</v>
      </c>
    </row>
    <row r="2" spans="1:9" ht="12.95" customHeight="1"/>
    <row r="3" spans="1:9" ht="35.450000000000003">
      <c r="B3" s="82" t="s">
        <v>223</v>
      </c>
      <c r="C3" s="83" t="s">
        <v>248</v>
      </c>
      <c r="D3" s="149" t="s">
        <v>249</v>
      </c>
      <c r="E3" s="154"/>
      <c r="F3" s="154"/>
      <c r="G3" s="150"/>
    </row>
    <row r="4" spans="1:9" ht="58.5">
      <c r="A4" s="103" t="s">
        <v>196</v>
      </c>
      <c r="B4" s="84"/>
      <c r="C4" s="85"/>
      <c r="D4" s="104" t="s">
        <v>250</v>
      </c>
      <c r="E4" s="86" t="s">
        <v>251</v>
      </c>
      <c r="F4" s="86" t="s">
        <v>252</v>
      </c>
      <c r="G4" s="86" t="s">
        <v>253</v>
      </c>
    </row>
    <row r="5" spans="1:9">
      <c r="A5" s="105" t="s">
        <v>140</v>
      </c>
      <c r="B5" s="87">
        <v>20076</v>
      </c>
      <c r="C5" s="87">
        <v>7478</v>
      </c>
      <c r="D5" s="106">
        <f>C5/B5*100</f>
        <v>37.248455867702731</v>
      </c>
      <c r="E5" s="106">
        <v>9.5536959553695961</v>
      </c>
      <c r="F5" s="106">
        <v>10.385534967124926</v>
      </c>
      <c r="G5" s="106">
        <v>19.117354054592546</v>
      </c>
    </row>
    <row r="6" spans="1:9">
      <c r="A6" s="105" t="s">
        <v>141</v>
      </c>
      <c r="B6" s="87">
        <v>22343</v>
      </c>
      <c r="C6" s="87">
        <v>8242</v>
      </c>
      <c r="D6" s="106">
        <f>C6/B6*100</f>
        <v>36.888510943024663</v>
      </c>
      <c r="E6" s="106">
        <v>10</v>
      </c>
      <c r="F6" s="106">
        <v>10</v>
      </c>
      <c r="G6" s="106">
        <v>18</v>
      </c>
    </row>
    <row r="7" spans="1:9" ht="12.95" customHeight="1"/>
  </sheetData>
  <mergeCells count="1">
    <mergeCell ref="D3:G3"/>
  </mergeCells>
  <hyperlinks>
    <hyperlink ref="I1" location="Innholdsside!A1" display="innhold" xr:uid="{54ADCD39-0874-4422-AD5B-37BD5A662F4C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44C0-DD6F-4501-8A40-06752C2E9715}">
  <dimension ref="A1:P6"/>
  <sheetViews>
    <sheetView workbookViewId="0">
      <selection activeCell="C20" sqref="C20"/>
    </sheetView>
  </sheetViews>
  <sheetFormatPr defaultColWidth="11.42578125" defaultRowHeight="14.45"/>
  <cols>
    <col min="1" max="1" width="45" style="81" customWidth="1"/>
    <col min="2" max="2" width="10.5703125" style="81" customWidth="1"/>
    <col min="3" max="3" width="9.85546875" style="81" customWidth="1"/>
    <col min="4" max="4" width="10.5703125" style="108" customWidth="1"/>
    <col min="5" max="5" width="12.140625" style="81" bestFit="1" customWidth="1"/>
    <col min="6" max="6" width="12.42578125" style="81" bestFit="1" customWidth="1"/>
    <col min="7" max="8" width="12.85546875" style="81" bestFit="1" customWidth="1"/>
    <col min="9" max="9" width="12.140625" style="81" bestFit="1" customWidth="1"/>
    <col min="10" max="10" width="12.28515625" style="81" bestFit="1" customWidth="1"/>
    <col min="11" max="11" width="11.28515625" style="81" bestFit="1" customWidth="1"/>
    <col min="12" max="12" width="12.42578125" style="81" bestFit="1" customWidth="1"/>
    <col min="13" max="13" width="12.85546875" style="81" bestFit="1" customWidth="1"/>
    <col min="14" max="14" width="12.42578125" style="81" bestFit="1" customWidth="1"/>
    <col min="15" max="15" width="12.140625" style="81" bestFit="1" customWidth="1"/>
    <col min="16" max="16" width="11.28515625" style="81" bestFit="1" customWidth="1"/>
    <col min="17" max="16384" width="11.42578125" style="81"/>
  </cols>
  <sheetData>
    <row r="1" spans="1:16" s="80" customFormat="1" ht="16.5">
      <c r="A1" s="64" t="s">
        <v>254</v>
      </c>
      <c r="D1" s="107"/>
      <c r="I1" s="62" t="s">
        <v>129</v>
      </c>
    </row>
    <row r="2" spans="1:16" ht="12.95" customHeight="1"/>
    <row r="3" spans="1:16" ht="24">
      <c r="A3" s="144" t="s">
        <v>236</v>
      </c>
      <c r="B3" s="86" t="s">
        <v>165</v>
      </c>
      <c r="C3" s="144" t="s">
        <v>255</v>
      </c>
      <c r="D3" s="109" t="s">
        <v>249</v>
      </c>
      <c r="E3" s="146" t="s">
        <v>256</v>
      </c>
      <c r="F3" s="147"/>
      <c r="G3" s="147"/>
      <c r="H3" s="147"/>
      <c r="I3" s="147"/>
      <c r="J3" s="147"/>
      <c r="K3" s="148"/>
      <c r="L3" s="146" t="s">
        <v>257</v>
      </c>
      <c r="M3" s="147"/>
      <c r="N3" s="147"/>
      <c r="O3" s="147"/>
      <c r="P3" s="148"/>
    </row>
    <row r="4" spans="1:16" ht="81.599999999999994">
      <c r="A4" s="145"/>
      <c r="B4" s="86" t="s">
        <v>170</v>
      </c>
      <c r="C4" s="145"/>
      <c r="D4" s="110"/>
      <c r="E4" s="86" t="s">
        <v>258</v>
      </c>
      <c r="F4" s="86" t="s">
        <v>259</v>
      </c>
      <c r="G4" s="86" t="s">
        <v>260</v>
      </c>
      <c r="H4" s="86" t="s">
        <v>261</v>
      </c>
      <c r="I4" s="86" t="s">
        <v>262</v>
      </c>
      <c r="J4" s="86" t="s">
        <v>263</v>
      </c>
      <c r="K4" s="86" t="s">
        <v>264</v>
      </c>
      <c r="L4" s="86" t="s">
        <v>259</v>
      </c>
      <c r="M4" s="86" t="s">
        <v>260</v>
      </c>
      <c r="N4" s="86" t="s">
        <v>265</v>
      </c>
      <c r="O4" s="86" t="s">
        <v>266</v>
      </c>
      <c r="P4" s="86" t="s">
        <v>264</v>
      </c>
    </row>
    <row r="5" spans="1:16">
      <c r="A5" s="75" t="s">
        <v>141</v>
      </c>
      <c r="B5" s="87">
        <v>22343</v>
      </c>
      <c r="C5" s="87">
        <v>3004</v>
      </c>
      <c r="D5" s="106">
        <f>C5/B5*100</f>
        <v>13.444926822718525</v>
      </c>
      <c r="E5" s="111">
        <v>2</v>
      </c>
      <c r="F5" s="112">
        <v>5</v>
      </c>
      <c r="G5" s="112">
        <v>3</v>
      </c>
      <c r="H5" s="112">
        <v>3</v>
      </c>
      <c r="I5" s="112">
        <v>4</v>
      </c>
      <c r="J5" s="112">
        <v>4</v>
      </c>
      <c r="K5" s="112">
        <v>2</v>
      </c>
      <c r="L5" s="76">
        <v>6</v>
      </c>
      <c r="M5" s="76">
        <v>3</v>
      </c>
      <c r="N5" s="76">
        <v>3</v>
      </c>
      <c r="O5" s="76">
        <v>4</v>
      </c>
      <c r="P5" s="76">
        <v>2</v>
      </c>
    </row>
    <row r="6" spans="1:16">
      <c r="A6" s="113" t="s">
        <v>140</v>
      </c>
      <c r="B6" s="87">
        <v>20076</v>
      </c>
      <c r="C6" s="87">
        <v>2365</v>
      </c>
      <c r="D6" s="106">
        <f>C6/B6*100</f>
        <v>11.78023510659494</v>
      </c>
      <c r="E6" s="76">
        <v>2</v>
      </c>
      <c r="F6" s="76">
        <v>3</v>
      </c>
      <c r="G6" s="76">
        <v>2</v>
      </c>
      <c r="H6" s="76">
        <v>2</v>
      </c>
      <c r="I6" s="76">
        <v>3</v>
      </c>
      <c r="J6" s="76">
        <v>3</v>
      </c>
      <c r="K6" s="76"/>
      <c r="L6" s="76">
        <v>4</v>
      </c>
      <c r="M6" s="76">
        <v>2</v>
      </c>
      <c r="N6" s="76">
        <v>3</v>
      </c>
      <c r="O6" s="76">
        <v>2</v>
      </c>
      <c r="P6" s="76"/>
    </row>
  </sheetData>
  <mergeCells count="4">
    <mergeCell ref="A3:A4"/>
    <mergeCell ref="C3:C4"/>
    <mergeCell ref="E3:K3"/>
    <mergeCell ref="L3:P3"/>
  </mergeCells>
  <hyperlinks>
    <hyperlink ref="I1" location="Innholdsside!A1" display="innhold" xr:uid="{3DA1F399-1CD7-40C3-B7EE-48805906128E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D9029-50AC-4D6B-9D8B-D1C0263CD1FE}">
  <dimension ref="A1:K6"/>
  <sheetViews>
    <sheetView workbookViewId="0">
      <selection activeCell="C20" sqref="C20"/>
    </sheetView>
  </sheetViews>
  <sheetFormatPr defaultColWidth="11.42578125" defaultRowHeight="14.45"/>
  <cols>
    <col min="1" max="1" width="26.85546875" style="81" customWidth="1"/>
    <col min="2" max="2" width="16.42578125" style="81" hidden="1" customWidth="1"/>
    <col min="3" max="3" width="12.85546875" style="81" bestFit="1" customWidth="1"/>
    <col min="4" max="4" width="11.7109375" style="81" bestFit="1" customWidth="1"/>
    <col min="5" max="5" width="12.28515625" style="81" bestFit="1" customWidth="1"/>
    <col min="6" max="6" width="12.5703125" style="81" bestFit="1" customWidth="1"/>
    <col min="7" max="8" width="12.28515625" style="81" bestFit="1" customWidth="1"/>
    <col min="9" max="9" width="12.7109375" style="81" bestFit="1" customWidth="1"/>
    <col min="10" max="10" width="12" style="81" bestFit="1" customWidth="1"/>
    <col min="11" max="11" width="12.140625" style="81" bestFit="1" customWidth="1"/>
    <col min="12" max="16384" width="11.42578125" style="81"/>
  </cols>
  <sheetData>
    <row r="1" spans="1:11" s="80" customFormat="1" ht="16.5">
      <c r="A1" s="64" t="s">
        <v>267</v>
      </c>
      <c r="K1" s="62" t="s">
        <v>129</v>
      </c>
    </row>
    <row r="2" spans="1:11" ht="12.95" customHeight="1"/>
    <row r="3" spans="1:11" ht="27" customHeight="1">
      <c r="C3" s="146" t="s">
        <v>268</v>
      </c>
      <c r="D3" s="147"/>
      <c r="E3" s="147"/>
      <c r="F3" s="147"/>
      <c r="G3" s="147"/>
      <c r="H3" s="147"/>
      <c r="I3" s="147"/>
      <c r="J3" s="147"/>
      <c r="K3" s="148"/>
    </row>
    <row r="4" spans="1:11" ht="81.599999999999994">
      <c r="A4" s="82" t="s">
        <v>236</v>
      </c>
      <c r="B4" s="82" t="s">
        <v>248</v>
      </c>
      <c r="C4" s="86" t="s">
        <v>269</v>
      </c>
      <c r="D4" s="86" t="s">
        <v>270</v>
      </c>
      <c r="E4" s="86" t="s">
        <v>271</v>
      </c>
      <c r="F4" s="86" t="s">
        <v>272</v>
      </c>
      <c r="G4" s="86" t="s">
        <v>273</v>
      </c>
      <c r="H4" s="86" t="s">
        <v>274</v>
      </c>
      <c r="I4" s="86" t="s">
        <v>275</v>
      </c>
      <c r="J4" s="86" t="s">
        <v>276</v>
      </c>
      <c r="K4" s="86" t="s">
        <v>277</v>
      </c>
    </row>
    <row r="5" spans="1:11">
      <c r="A5" s="75" t="s">
        <v>140</v>
      </c>
      <c r="B5" s="87">
        <v>7478</v>
      </c>
      <c r="C5" s="76">
        <v>17</v>
      </c>
      <c r="D5" s="76">
        <v>8</v>
      </c>
      <c r="E5" s="76">
        <v>10</v>
      </c>
      <c r="F5" s="76">
        <v>9</v>
      </c>
      <c r="G5" s="76">
        <v>26</v>
      </c>
      <c r="H5" s="76">
        <v>30</v>
      </c>
      <c r="I5" s="76">
        <v>17</v>
      </c>
      <c r="J5" s="76">
        <v>12</v>
      </c>
      <c r="K5" s="76">
        <v>18</v>
      </c>
    </row>
    <row r="6" spans="1:11">
      <c r="A6" s="75" t="s">
        <v>141</v>
      </c>
      <c r="B6" s="87">
        <v>7478</v>
      </c>
      <c r="C6" s="76">
        <v>18</v>
      </c>
      <c r="D6" s="76">
        <v>9</v>
      </c>
      <c r="E6" s="76">
        <v>12</v>
      </c>
      <c r="F6" s="76">
        <v>12</v>
      </c>
      <c r="G6" s="76">
        <v>26</v>
      </c>
      <c r="H6" s="76">
        <v>30</v>
      </c>
      <c r="I6" s="76">
        <v>20</v>
      </c>
      <c r="J6" s="76">
        <v>18</v>
      </c>
      <c r="K6" s="76">
        <v>21</v>
      </c>
    </row>
  </sheetData>
  <mergeCells count="1">
    <mergeCell ref="C3:K3"/>
  </mergeCells>
  <hyperlinks>
    <hyperlink ref="K1" location="Innholdsside!A1" display="innhold" xr:uid="{3B5BEA55-3E36-4CF7-9AFB-A31E451A3CE1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B044A-A639-4260-A684-6ADD74A725E5}">
  <dimension ref="A1:T12"/>
  <sheetViews>
    <sheetView workbookViewId="0">
      <selection activeCell="C20" sqref="C20"/>
    </sheetView>
  </sheetViews>
  <sheetFormatPr defaultColWidth="11.42578125" defaultRowHeight="14.45"/>
  <cols>
    <col min="1" max="1" width="32.140625" style="81" bestFit="1" customWidth="1"/>
    <col min="2" max="2" width="19.28515625" style="81" bestFit="1" customWidth="1"/>
    <col min="3" max="3" width="12.85546875" style="81" bestFit="1" customWidth="1"/>
    <col min="4" max="13" width="12.85546875" style="81" hidden="1" customWidth="1"/>
    <col min="14" max="20" width="12.85546875" style="81" bestFit="1" customWidth="1"/>
    <col min="21" max="16384" width="11.42578125" style="81"/>
  </cols>
  <sheetData>
    <row r="1" spans="1:20" s="80" customFormat="1" ht="16.5">
      <c r="A1" s="80" t="s">
        <v>42</v>
      </c>
    </row>
    <row r="2" spans="1:20" ht="12.95" customHeight="1"/>
    <row r="3" spans="1:20" ht="24">
      <c r="A3" s="149" t="s">
        <v>196</v>
      </c>
      <c r="B3" s="150"/>
      <c r="C3" s="144" t="s">
        <v>223</v>
      </c>
      <c r="D3" s="86" t="s">
        <v>278</v>
      </c>
      <c r="E3" s="86" t="s">
        <v>279</v>
      </c>
      <c r="F3" s="86" t="s">
        <v>280</v>
      </c>
      <c r="G3" s="86" t="s">
        <v>281</v>
      </c>
      <c r="H3" s="86" t="s">
        <v>282</v>
      </c>
      <c r="I3" s="86" t="s">
        <v>283</v>
      </c>
      <c r="J3" s="86" t="s">
        <v>284</v>
      </c>
      <c r="K3" s="86" t="s">
        <v>285</v>
      </c>
      <c r="L3" s="86" t="s">
        <v>286</v>
      </c>
      <c r="M3" s="86" t="s">
        <v>287</v>
      </c>
      <c r="N3" s="146" t="s">
        <v>249</v>
      </c>
      <c r="O3" s="147"/>
      <c r="P3" s="147"/>
      <c r="Q3" s="147"/>
      <c r="R3" s="147"/>
      <c r="S3" s="147"/>
      <c r="T3" s="148"/>
    </row>
    <row r="4" spans="1:20">
      <c r="A4" s="151"/>
      <c r="B4" s="152"/>
      <c r="C4" s="145"/>
      <c r="D4" s="86" t="s">
        <v>288</v>
      </c>
      <c r="E4" s="86" t="s">
        <v>288</v>
      </c>
      <c r="F4" s="86" t="s">
        <v>288</v>
      </c>
      <c r="G4" s="86" t="s">
        <v>288</v>
      </c>
      <c r="H4" s="86" t="s">
        <v>288</v>
      </c>
      <c r="I4" s="86" t="s">
        <v>288</v>
      </c>
      <c r="J4" s="86" t="s">
        <v>288</v>
      </c>
      <c r="K4" s="86" t="s">
        <v>288</v>
      </c>
      <c r="L4" s="86" t="s">
        <v>288</v>
      </c>
      <c r="M4" s="86" t="s">
        <v>288</v>
      </c>
      <c r="N4" s="86" t="s">
        <v>281</v>
      </c>
      <c r="O4" s="86" t="s">
        <v>282</v>
      </c>
      <c r="P4" s="86" t="s">
        <v>283</v>
      </c>
      <c r="Q4" s="86" t="s">
        <v>284</v>
      </c>
      <c r="R4" s="86" t="s">
        <v>285</v>
      </c>
      <c r="S4" s="86" t="s">
        <v>286</v>
      </c>
      <c r="T4" s="86" t="s">
        <v>287</v>
      </c>
    </row>
    <row r="5" spans="1:20">
      <c r="A5" s="105" t="s">
        <v>152</v>
      </c>
      <c r="B5" s="91" t="s">
        <v>289</v>
      </c>
      <c r="C5" s="87">
        <v>22342</v>
      </c>
      <c r="D5" s="76">
        <v>12689</v>
      </c>
      <c r="E5" s="76">
        <v>5194</v>
      </c>
      <c r="F5" s="76">
        <v>17149</v>
      </c>
      <c r="G5" s="76">
        <v>2536</v>
      </c>
      <c r="H5" s="76">
        <v>2346</v>
      </c>
      <c r="I5" s="76">
        <v>2073</v>
      </c>
      <c r="J5" s="76">
        <v>4645</v>
      </c>
      <c r="K5" s="76">
        <v>1089</v>
      </c>
      <c r="L5" s="76">
        <v>2100</v>
      </c>
      <c r="M5" s="76">
        <v>7554</v>
      </c>
      <c r="N5" s="76">
        <v>11</v>
      </c>
      <c r="O5" s="76">
        <v>11</v>
      </c>
      <c r="P5" s="76">
        <v>9</v>
      </c>
      <c r="Q5" s="76">
        <v>21</v>
      </c>
      <c r="R5" s="76">
        <v>5</v>
      </c>
      <c r="S5" s="76">
        <v>9</v>
      </c>
      <c r="T5" s="76">
        <v>34</v>
      </c>
    </row>
    <row r="6" spans="1:20">
      <c r="A6" s="105" t="s">
        <v>290</v>
      </c>
      <c r="B6" s="91" t="s">
        <v>289</v>
      </c>
      <c r="C6" s="87">
        <v>4570</v>
      </c>
      <c r="D6" s="76">
        <v>2686</v>
      </c>
      <c r="E6" s="76">
        <v>1197</v>
      </c>
      <c r="F6" s="76">
        <v>3373</v>
      </c>
      <c r="G6" s="76">
        <v>633</v>
      </c>
      <c r="H6" s="76">
        <v>658</v>
      </c>
      <c r="I6" s="76">
        <v>150</v>
      </c>
      <c r="J6" s="76">
        <v>997</v>
      </c>
      <c r="K6" s="76">
        <v>248</v>
      </c>
      <c r="L6" s="76">
        <v>489</v>
      </c>
      <c r="M6" s="76">
        <v>1395</v>
      </c>
      <c r="N6" s="76">
        <v>14</v>
      </c>
      <c r="O6" s="76">
        <v>14</v>
      </c>
      <c r="P6" s="76">
        <v>3</v>
      </c>
      <c r="Q6" s="76">
        <v>22</v>
      </c>
      <c r="R6" s="76">
        <v>5</v>
      </c>
      <c r="S6" s="76">
        <v>11</v>
      </c>
      <c r="T6" s="76">
        <v>31</v>
      </c>
    </row>
    <row r="7" spans="1:20">
      <c r="A7" s="105" t="s">
        <v>291</v>
      </c>
      <c r="B7" s="91" t="s">
        <v>289</v>
      </c>
      <c r="C7" s="87">
        <v>13810</v>
      </c>
      <c r="D7" s="76">
        <v>8123</v>
      </c>
      <c r="E7" s="76">
        <v>3314</v>
      </c>
      <c r="F7" s="76">
        <v>10497</v>
      </c>
      <c r="G7" s="76">
        <v>1689</v>
      </c>
      <c r="H7" s="76">
        <v>1529</v>
      </c>
      <c r="I7" s="76">
        <v>1727</v>
      </c>
      <c r="J7" s="76">
        <v>2589</v>
      </c>
      <c r="K7" s="76">
        <v>590</v>
      </c>
      <c r="L7" s="76">
        <v>1222</v>
      </c>
      <c r="M7" s="76">
        <v>4466</v>
      </c>
      <c r="N7" s="76">
        <v>12</v>
      </c>
      <c r="O7" s="76">
        <v>11</v>
      </c>
      <c r="P7" s="76">
        <v>13</v>
      </c>
      <c r="Q7" s="76">
        <v>19</v>
      </c>
      <c r="R7" s="76">
        <v>4</v>
      </c>
      <c r="S7" s="76">
        <v>9</v>
      </c>
      <c r="T7" s="76">
        <v>32</v>
      </c>
    </row>
    <row r="8" spans="1:20">
      <c r="A8" s="105" t="s">
        <v>292</v>
      </c>
      <c r="B8" s="91" t="s">
        <v>289</v>
      </c>
      <c r="C8" s="87">
        <v>3962</v>
      </c>
      <c r="D8" s="76">
        <v>1880</v>
      </c>
      <c r="E8" s="76">
        <v>683</v>
      </c>
      <c r="F8" s="76">
        <v>3279</v>
      </c>
      <c r="G8" s="76">
        <v>214</v>
      </c>
      <c r="H8" s="76">
        <v>159</v>
      </c>
      <c r="I8" s="76">
        <v>196</v>
      </c>
      <c r="J8" s="76">
        <v>1060</v>
      </c>
      <c r="K8" s="76">
        <v>251</v>
      </c>
      <c r="L8" s="76">
        <v>389</v>
      </c>
      <c r="M8" s="76">
        <v>1693</v>
      </c>
      <c r="N8" s="76">
        <v>5</v>
      </c>
      <c r="O8" s="76">
        <v>4</v>
      </c>
      <c r="P8" s="76">
        <v>5</v>
      </c>
      <c r="Q8" s="76">
        <v>27</v>
      </c>
      <c r="R8" s="76">
        <v>6</v>
      </c>
      <c r="S8" s="76">
        <v>10</v>
      </c>
      <c r="T8" s="76">
        <v>43</v>
      </c>
    </row>
    <row r="9" spans="1:20" ht="12.95" customHeight="1"/>
    <row r="10" spans="1:20" s="102" customFormat="1" ht="12">
      <c r="A10" s="102" t="s">
        <v>293</v>
      </c>
    </row>
    <row r="11" spans="1:20" s="102" customFormat="1" ht="12">
      <c r="A11" s="102" t="s">
        <v>294</v>
      </c>
    </row>
    <row r="12" spans="1:20" ht="12.95" customHeight="1"/>
  </sheetData>
  <mergeCells count="3">
    <mergeCell ref="A3:B4"/>
    <mergeCell ref="C3:C4"/>
    <mergeCell ref="N3:T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C62E-98B6-4CB5-BA8A-9A6AD2F86B8F}">
  <dimension ref="A1:L6"/>
  <sheetViews>
    <sheetView workbookViewId="0">
      <selection activeCell="C20" sqref="C20"/>
    </sheetView>
  </sheetViews>
  <sheetFormatPr defaultColWidth="11.42578125" defaultRowHeight="14.45"/>
  <sheetData>
    <row r="1" spans="1:12" ht="16.5">
      <c r="A1" s="80" t="s">
        <v>45</v>
      </c>
    </row>
    <row r="2" spans="1:12">
      <c r="B2" s="151" t="s">
        <v>281</v>
      </c>
      <c r="C2" s="152"/>
      <c r="D2" s="151" t="s">
        <v>282</v>
      </c>
      <c r="E2" s="152"/>
      <c r="F2" s="151" t="s">
        <v>283</v>
      </c>
      <c r="G2" s="152"/>
      <c r="H2" s="151" t="s">
        <v>284</v>
      </c>
      <c r="I2" s="152"/>
      <c r="J2" s="151" t="s">
        <v>285</v>
      </c>
      <c r="K2" s="155"/>
    </row>
    <row r="3" spans="1:12">
      <c r="B3" s="86" t="s">
        <v>295</v>
      </c>
      <c r="C3" s="86" t="s">
        <v>296</v>
      </c>
      <c r="D3" s="86" t="s">
        <v>295</v>
      </c>
      <c r="E3" s="86" t="s">
        <v>296</v>
      </c>
      <c r="F3" s="86" t="s">
        <v>295</v>
      </c>
      <c r="G3" s="86" t="s">
        <v>296</v>
      </c>
      <c r="H3" s="86" t="s">
        <v>295</v>
      </c>
      <c r="I3" s="86" t="s">
        <v>296</v>
      </c>
      <c r="J3" s="86" t="s">
        <v>295</v>
      </c>
      <c r="K3" s="86" t="s">
        <v>296</v>
      </c>
    </row>
    <row r="4" spans="1:12">
      <c r="A4" t="s">
        <v>297</v>
      </c>
      <c r="B4" s="134">
        <v>130169</v>
      </c>
      <c r="C4" s="134">
        <v>28844</v>
      </c>
      <c r="D4" s="134">
        <v>103637</v>
      </c>
      <c r="E4" s="134">
        <v>40678</v>
      </c>
      <c r="F4" s="134">
        <v>76650</v>
      </c>
      <c r="G4" s="134">
        <v>49064</v>
      </c>
      <c r="H4" s="134">
        <v>58615</v>
      </c>
      <c r="I4" s="134">
        <v>125451</v>
      </c>
      <c r="J4" s="134">
        <v>45254</v>
      </c>
      <c r="K4" s="134">
        <v>12796</v>
      </c>
      <c r="L4">
        <v>671158</v>
      </c>
    </row>
    <row r="5" spans="1:12">
      <c r="A5" t="s">
        <v>170</v>
      </c>
      <c r="B5" s="134">
        <v>1646</v>
      </c>
      <c r="C5" s="134">
        <v>890</v>
      </c>
      <c r="D5" s="134">
        <v>1075</v>
      </c>
      <c r="E5" s="134">
        <v>1271</v>
      </c>
      <c r="F5" s="134">
        <v>902</v>
      </c>
      <c r="G5" s="134">
        <v>1170</v>
      </c>
      <c r="H5" s="134">
        <v>780</v>
      </c>
      <c r="I5" s="134">
        <v>3865</v>
      </c>
      <c r="J5" s="134">
        <v>791</v>
      </c>
      <c r="K5" s="134">
        <v>298</v>
      </c>
      <c r="L5">
        <v>12688</v>
      </c>
    </row>
    <row r="6" spans="1:12" s="135" customFormat="1">
      <c r="B6" s="135">
        <v>79.082017010935601</v>
      </c>
      <c r="C6" s="135">
        <v>32.408988764044942</v>
      </c>
      <c r="D6" s="135">
        <v>96.40651162790698</v>
      </c>
      <c r="E6" s="135">
        <v>32.004720692368217</v>
      </c>
      <c r="F6" s="135">
        <v>84.977827050997789</v>
      </c>
      <c r="G6" s="135">
        <v>41.935042735042735</v>
      </c>
      <c r="H6" s="135">
        <v>75.147435897435898</v>
      </c>
      <c r="I6" s="135">
        <v>32.458214747736093</v>
      </c>
      <c r="J6" s="135">
        <v>57.211125158027812</v>
      </c>
      <c r="K6" s="135">
        <v>42.939597315436245</v>
      </c>
    </row>
  </sheetData>
  <mergeCells count="5">
    <mergeCell ref="B2:C2"/>
    <mergeCell ref="D2:E2"/>
    <mergeCell ref="F2:G2"/>
    <mergeCell ref="H2:I2"/>
    <mergeCell ref="J2:K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1C245-2E56-47A5-8127-D396F0B2D983}">
  <dimension ref="A1:M8"/>
  <sheetViews>
    <sheetView workbookViewId="0">
      <selection activeCell="D2" sqref="D2"/>
    </sheetView>
  </sheetViews>
  <sheetFormatPr defaultColWidth="10.28515625" defaultRowHeight="11.45"/>
  <cols>
    <col min="1" max="7" width="10.28515625" style="61"/>
    <col min="8" max="8" width="10.28515625" style="61" hidden="1" customWidth="1"/>
    <col min="9" max="16384" width="10.28515625" style="61"/>
  </cols>
  <sheetData>
    <row r="1" spans="1:13" ht="21" customHeight="1">
      <c r="A1" s="60" t="s">
        <v>128</v>
      </c>
      <c r="M1" s="62" t="s">
        <v>129</v>
      </c>
    </row>
    <row r="2" spans="1:13" ht="92.1">
      <c r="B2" s="63" t="s">
        <v>130</v>
      </c>
      <c r="C2" s="63" t="s">
        <v>131</v>
      </c>
      <c r="D2" s="63" t="s">
        <v>132</v>
      </c>
      <c r="E2" s="63" t="s">
        <v>133</v>
      </c>
      <c r="F2" s="63" t="s">
        <v>134</v>
      </c>
      <c r="G2" s="63" t="s">
        <v>135</v>
      </c>
      <c r="H2" s="63" t="s">
        <v>136</v>
      </c>
      <c r="I2" s="63" t="s">
        <v>137</v>
      </c>
      <c r="J2" s="63"/>
    </row>
    <row r="3" spans="1:13">
      <c r="A3" s="61" t="s">
        <v>138</v>
      </c>
      <c r="B3" s="61">
        <v>65</v>
      </c>
      <c r="F3" s="61">
        <v>27</v>
      </c>
      <c r="G3" s="61">
        <v>24</v>
      </c>
      <c r="H3" s="61">
        <v>37</v>
      </c>
    </row>
    <row r="4" spans="1:13">
      <c r="A4" s="61" t="s">
        <v>139</v>
      </c>
      <c r="B4" s="61">
        <v>61</v>
      </c>
      <c r="C4" s="61">
        <v>18</v>
      </c>
      <c r="D4" s="61">
        <v>57</v>
      </c>
      <c r="E4" s="61">
        <v>30</v>
      </c>
      <c r="F4" s="61">
        <v>29</v>
      </c>
      <c r="G4" s="61">
        <v>26</v>
      </c>
      <c r="H4" s="61">
        <v>39</v>
      </c>
      <c r="I4" s="61">
        <v>48</v>
      </c>
    </row>
    <row r="5" spans="1:13">
      <c r="A5" s="61" t="s">
        <v>140</v>
      </c>
      <c r="B5" s="61">
        <v>63</v>
      </c>
      <c r="C5" s="61">
        <v>21</v>
      </c>
      <c r="D5" s="61">
        <v>58</v>
      </c>
      <c r="E5" s="61">
        <v>28</v>
      </c>
      <c r="F5" s="61">
        <v>28</v>
      </c>
      <c r="G5" s="61">
        <v>25</v>
      </c>
      <c r="H5" s="61">
        <v>45</v>
      </c>
      <c r="I5" s="61">
        <v>48</v>
      </c>
    </row>
    <row r="6" spans="1:13">
      <c r="A6" s="61" t="s">
        <v>141</v>
      </c>
      <c r="B6" s="61">
        <v>57</v>
      </c>
      <c r="C6" s="61">
        <v>17</v>
      </c>
      <c r="D6" s="61">
        <v>52</v>
      </c>
      <c r="E6" s="61">
        <v>24</v>
      </c>
      <c r="F6" s="61">
        <v>24</v>
      </c>
      <c r="G6" s="61">
        <v>22</v>
      </c>
      <c r="H6" s="61">
        <v>24</v>
      </c>
      <c r="I6" s="61">
        <v>42</v>
      </c>
    </row>
    <row r="8" spans="1:13">
      <c r="A8" s="61" t="s">
        <v>142</v>
      </c>
    </row>
  </sheetData>
  <hyperlinks>
    <hyperlink ref="M1" location="Innholdsside!A1" display="innhold" xr:uid="{196C4940-5CAC-4065-932A-A034764143D9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FC70D-5151-4090-BF1E-C6BD5D22B1D8}">
  <dimension ref="A1:M23"/>
  <sheetViews>
    <sheetView workbookViewId="0">
      <selection activeCell="F19" sqref="F19"/>
    </sheetView>
  </sheetViews>
  <sheetFormatPr defaultColWidth="11.42578125" defaultRowHeight="14.45"/>
  <sheetData>
    <row r="1" spans="1:13">
      <c r="A1" s="12" t="s">
        <v>47</v>
      </c>
      <c r="B1" s="114" t="s">
        <v>48</v>
      </c>
      <c r="M1" s="62" t="s">
        <v>129</v>
      </c>
    </row>
    <row r="3" spans="1:13">
      <c r="A3" t="s">
        <v>298</v>
      </c>
      <c r="B3" t="s">
        <v>299</v>
      </c>
      <c r="C3" t="s">
        <v>300</v>
      </c>
      <c r="D3" t="s">
        <v>301</v>
      </c>
    </row>
    <row r="4" spans="1:13">
      <c r="A4">
        <v>2003</v>
      </c>
      <c r="B4">
        <v>23191</v>
      </c>
      <c r="C4">
        <v>1842</v>
      </c>
      <c r="D4">
        <v>402</v>
      </c>
    </row>
    <row r="5" spans="1:13">
      <c r="A5">
        <v>2004</v>
      </c>
      <c r="B5">
        <v>23122</v>
      </c>
      <c r="C5">
        <v>2005</v>
      </c>
      <c r="D5">
        <v>384</v>
      </c>
    </row>
    <row r="6" spans="1:13">
      <c r="A6">
        <v>2005</v>
      </c>
      <c r="B6">
        <v>25190</v>
      </c>
      <c r="C6">
        <v>2908</v>
      </c>
      <c r="D6">
        <v>490</v>
      </c>
    </row>
    <row r="7" spans="1:13">
      <c r="A7">
        <v>2006</v>
      </c>
      <c r="B7">
        <v>24067</v>
      </c>
      <c r="C7">
        <v>3491</v>
      </c>
      <c r="D7">
        <v>728</v>
      </c>
    </row>
    <row r="8" spans="1:13">
      <c r="A8">
        <v>2007</v>
      </c>
      <c r="B8">
        <v>24659</v>
      </c>
      <c r="C8">
        <v>4070</v>
      </c>
      <c r="D8">
        <v>960</v>
      </c>
    </row>
    <row r="9" spans="1:13">
      <c r="A9">
        <v>2008</v>
      </c>
      <c r="B9">
        <v>25671</v>
      </c>
      <c r="C9">
        <v>4064</v>
      </c>
      <c r="D9">
        <v>1029</v>
      </c>
    </row>
    <row r="10" spans="1:13">
      <c r="A10">
        <v>2009</v>
      </c>
      <c r="B10">
        <v>25341</v>
      </c>
      <c r="C10">
        <v>2691</v>
      </c>
      <c r="D10">
        <v>647</v>
      </c>
    </row>
    <row r="11" spans="1:13">
      <c r="A11">
        <v>2010</v>
      </c>
      <c r="B11">
        <v>25179</v>
      </c>
      <c r="C11">
        <v>2074</v>
      </c>
      <c r="D11">
        <v>456</v>
      </c>
    </row>
    <row r="12" spans="1:13">
      <c r="A12">
        <v>2011</v>
      </c>
      <c r="B12">
        <v>25330</v>
      </c>
      <c r="C12">
        <v>2146</v>
      </c>
      <c r="D12">
        <v>481</v>
      </c>
    </row>
    <row r="13" spans="1:13">
      <c r="A13">
        <v>2012</v>
      </c>
      <c r="B13">
        <v>25967</v>
      </c>
      <c r="C13">
        <v>2617</v>
      </c>
      <c r="D13">
        <v>669</v>
      </c>
    </row>
    <row r="14" spans="1:13">
      <c r="A14">
        <v>2013</v>
      </c>
      <c r="B14">
        <v>26313</v>
      </c>
      <c r="C14">
        <v>2759</v>
      </c>
      <c r="D14">
        <v>691</v>
      </c>
    </row>
    <row r="15" spans="1:13">
      <c r="A15">
        <v>2014</v>
      </c>
      <c r="B15">
        <v>26428</v>
      </c>
      <c r="C15">
        <v>2493</v>
      </c>
      <c r="D15">
        <v>542</v>
      </c>
    </row>
    <row r="16" spans="1:13">
      <c r="A16">
        <v>2015</v>
      </c>
      <c r="B16">
        <v>26038</v>
      </c>
      <c r="C16">
        <v>2268</v>
      </c>
      <c r="D16">
        <v>432</v>
      </c>
    </row>
    <row r="17" spans="1:4">
      <c r="A17">
        <v>2016</v>
      </c>
      <c r="B17">
        <v>26462</v>
      </c>
      <c r="C17">
        <v>2379</v>
      </c>
      <c r="D17">
        <v>460</v>
      </c>
    </row>
    <row r="18" spans="1:4">
      <c r="A18">
        <v>2017</v>
      </c>
      <c r="B18">
        <v>27077</v>
      </c>
      <c r="C18">
        <v>2543</v>
      </c>
      <c r="D18">
        <v>527</v>
      </c>
    </row>
    <row r="19" spans="1:4">
      <c r="A19">
        <v>2018</v>
      </c>
      <c r="B19">
        <v>27440</v>
      </c>
      <c r="C19">
        <v>2558</v>
      </c>
      <c r="D19">
        <v>680</v>
      </c>
    </row>
    <row r="20" spans="1:4">
      <c r="A20">
        <v>2019</v>
      </c>
      <c r="B20">
        <v>29927</v>
      </c>
      <c r="C20">
        <v>2973</v>
      </c>
      <c r="D20">
        <v>725</v>
      </c>
    </row>
    <row r="21" spans="1:4">
      <c r="A21">
        <v>2020</v>
      </c>
      <c r="B21">
        <v>29573</v>
      </c>
      <c r="C21">
        <v>2305</v>
      </c>
      <c r="D21">
        <v>576</v>
      </c>
    </row>
    <row r="23" spans="1:4">
      <c r="A23" t="s">
        <v>302</v>
      </c>
    </row>
  </sheetData>
  <hyperlinks>
    <hyperlink ref="M1" location="Innholdsside!A1" display="innhold" xr:uid="{24F2EBF7-0124-4E79-A955-808CB4EFFD8B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B6F0-1DD8-4929-AFD0-EA248F869531}">
  <dimension ref="A1:M24"/>
  <sheetViews>
    <sheetView workbookViewId="0">
      <selection activeCell="C20" sqref="C20"/>
    </sheetView>
  </sheetViews>
  <sheetFormatPr defaultColWidth="11.42578125" defaultRowHeight="14.45"/>
  <sheetData>
    <row r="1" spans="1:13">
      <c r="A1" s="12" t="s">
        <v>49</v>
      </c>
      <c r="B1" s="114" t="s">
        <v>50</v>
      </c>
      <c r="M1" s="62" t="s">
        <v>129</v>
      </c>
    </row>
    <row r="3" spans="1:13">
      <c r="A3" t="s">
        <v>298</v>
      </c>
      <c r="B3" t="s">
        <v>303</v>
      </c>
      <c r="C3" t="s">
        <v>304</v>
      </c>
    </row>
    <row r="4" spans="1:13">
      <c r="A4">
        <v>2003</v>
      </c>
      <c r="B4" s="115">
        <v>7.9427364063645381E-2</v>
      </c>
      <c r="C4" s="115">
        <v>1.7334310723987754E-2</v>
      </c>
    </row>
    <row r="5" spans="1:13">
      <c r="A5">
        <v>2004</v>
      </c>
      <c r="B5" s="115">
        <v>8.6713952080269871E-2</v>
      </c>
      <c r="C5" s="115">
        <v>1.6607559899662658E-2</v>
      </c>
    </row>
    <row r="6" spans="1:13">
      <c r="A6">
        <v>2005</v>
      </c>
      <c r="B6" s="115">
        <v>0.11544263596665344</v>
      </c>
      <c r="C6" s="115">
        <v>1.945216355696705E-2</v>
      </c>
    </row>
    <row r="7" spans="1:13">
      <c r="A7">
        <v>2006</v>
      </c>
      <c r="B7" s="115">
        <v>0.14505339261229069</v>
      </c>
      <c r="C7" s="115">
        <v>3.0248888519549592E-2</v>
      </c>
    </row>
    <row r="8" spans="1:13">
      <c r="A8">
        <v>2007</v>
      </c>
      <c r="B8" s="115">
        <v>0.16505129972829394</v>
      </c>
      <c r="C8" s="115">
        <v>3.8931019100531247E-2</v>
      </c>
    </row>
    <row r="9" spans="1:13">
      <c r="A9">
        <v>2008</v>
      </c>
      <c r="B9" s="115">
        <v>0.15831093451754899</v>
      </c>
      <c r="C9" s="115">
        <v>4.0084141638424685E-2</v>
      </c>
    </row>
    <row r="10" spans="1:13">
      <c r="A10">
        <v>2009</v>
      </c>
      <c r="B10" s="115">
        <v>0.1061915472948976</v>
      </c>
      <c r="C10" s="115">
        <v>2.5531746971311314E-2</v>
      </c>
    </row>
    <row r="11" spans="1:13">
      <c r="A11">
        <v>2010</v>
      </c>
      <c r="B11" s="115">
        <v>8.2370229159219988E-2</v>
      </c>
      <c r="C11" s="115">
        <v>1.8110330036935542E-2</v>
      </c>
    </row>
    <row r="12" spans="1:13">
      <c r="A12">
        <v>2011</v>
      </c>
      <c r="B12" s="115">
        <v>8.4721673904461114E-2</v>
      </c>
      <c r="C12" s="115">
        <v>1.8989340702724043E-2</v>
      </c>
    </row>
    <row r="13" spans="1:13">
      <c r="A13">
        <v>2012</v>
      </c>
      <c r="B13" s="115">
        <v>0.10078176146647669</v>
      </c>
      <c r="C13" s="115">
        <v>2.576346901836947E-2</v>
      </c>
    </row>
    <row r="14" spans="1:13">
      <c r="A14">
        <v>2013</v>
      </c>
      <c r="B14" s="115">
        <v>0.1048531144301296</v>
      </c>
      <c r="C14" s="115">
        <v>2.6260783643066166E-2</v>
      </c>
    </row>
    <row r="15" spans="1:13">
      <c r="A15">
        <v>2014</v>
      </c>
      <c r="B15" s="115">
        <v>9.4331769335553206E-2</v>
      </c>
      <c r="C15" s="115">
        <v>2.0508551536249434E-2</v>
      </c>
    </row>
    <row r="16" spans="1:13">
      <c r="A16">
        <v>2015</v>
      </c>
      <c r="B16" s="115">
        <v>8.7103464167754815E-2</v>
      </c>
      <c r="C16" s="115">
        <v>1.6591136031953301E-2</v>
      </c>
    </row>
    <row r="17" spans="1:3">
      <c r="A17">
        <v>2016</v>
      </c>
      <c r="B17" s="115">
        <v>8.9902501700551737E-2</v>
      </c>
      <c r="C17" s="115">
        <v>1.7383417731086086E-2</v>
      </c>
    </row>
    <row r="18" spans="1:3">
      <c r="A18">
        <v>2017</v>
      </c>
      <c r="B18" s="115">
        <v>9.3917346825719242E-2</v>
      </c>
      <c r="C18" s="115">
        <v>1.9463012889167929E-2</v>
      </c>
    </row>
    <row r="19" spans="1:3">
      <c r="A19">
        <v>2018</v>
      </c>
      <c r="B19" s="115">
        <v>9.3221574344023325E-2</v>
      </c>
      <c r="C19" s="115">
        <v>2.478134110787172E-2</v>
      </c>
    </row>
    <row r="20" spans="1:3">
      <c r="A20">
        <v>2019</v>
      </c>
      <c r="B20" s="115">
        <v>9.934173154676379E-2</v>
      </c>
      <c r="C20" s="115">
        <v>2.422561566478431E-2</v>
      </c>
    </row>
    <row r="21" spans="1:3">
      <c r="A21">
        <v>2020</v>
      </c>
      <c r="B21" s="115">
        <v>7.7942718019815366E-2</v>
      </c>
      <c r="C21" s="115">
        <v>1.9477225847901802E-2</v>
      </c>
    </row>
    <row r="24" spans="1:3">
      <c r="A24" t="s">
        <v>302</v>
      </c>
    </row>
  </sheetData>
  <hyperlinks>
    <hyperlink ref="M1" location="Innholdsside!A1" display="innhold" xr:uid="{FB3CCB2A-8BF4-4133-9EC5-6C610E07DA4A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ECBD-B23E-4840-AD09-14E2CD3E3613}">
  <dimension ref="A1:N23"/>
  <sheetViews>
    <sheetView workbookViewId="0">
      <selection activeCell="C20" sqref="C20"/>
    </sheetView>
  </sheetViews>
  <sheetFormatPr defaultColWidth="11.42578125" defaultRowHeight="14.45"/>
  <sheetData>
    <row r="1" spans="1:14">
      <c r="A1" s="12" t="s">
        <v>51</v>
      </c>
      <c r="B1" s="12" t="s">
        <v>52</v>
      </c>
      <c r="N1" s="62" t="s">
        <v>129</v>
      </c>
    </row>
    <row r="3" spans="1:14">
      <c r="A3" t="s">
        <v>305</v>
      </c>
      <c r="B3" t="s">
        <v>306</v>
      </c>
      <c r="C3" t="s">
        <v>307</v>
      </c>
    </row>
    <row r="4" spans="1:14">
      <c r="A4" t="s">
        <v>308</v>
      </c>
      <c r="B4" s="115">
        <v>5.9608288390576216E-3</v>
      </c>
      <c r="C4" s="115">
        <v>3.0655691172296339E-2</v>
      </c>
    </row>
    <row r="5" spans="1:14">
      <c r="A5" t="s">
        <v>309</v>
      </c>
      <c r="B5" s="115">
        <v>1.4705882352941176E-2</v>
      </c>
      <c r="C5" s="115">
        <v>0.1166584280771132</v>
      </c>
    </row>
    <row r="6" spans="1:14">
      <c r="A6" t="s">
        <v>310</v>
      </c>
      <c r="B6" s="115">
        <v>4.7221350078492937E-2</v>
      </c>
      <c r="C6" s="115">
        <v>0.13331240188383045</v>
      </c>
    </row>
    <row r="7" spans="1:14">
      <c r="A7" t="s">
        <v>311</v>
      </c>
      <c r="B7" s="115">
        <v>2.8409361742695077E-2</v>
      </c>
      <c r="C7" s="115">
        <v>0.10439010439010439</v>
      </c>
    </row>
    <row r="8" spans="1:14">
      <c r="A8" t="s">
        <v>312</v>
      </c>
      <c r="B8" s="115">
        <v>1.8538713195201745E-2</v>
      </c>
      <c r="C8" s="115">
        <v>9.8146128680479824E-2</v>
      </c>
    </row>
    <row r="9" spans="1:14">
      <c r="A9" t="s">
        <v>313</v>
      </c>
      <c r="B9" s="115">
        <v>4.2223211635500149E-2</v>
      </c>
      <c r="C9" s="115">
        <v>0.13446126447016918</v>
      </c>
    </row>
    <row r="10" spans="1:14">
      <c r="A10" t="s">
        <v>314</v>
      </c>
      <c r="B10" s="115">
        <v>1.3915947676036738E-2</v>
      </c>
      <c r="C10" s="115">
        <v>6.4808556319828237E-2</v>
      </c>
    </row>
    <row r="11" spans="1:14">
      <c r="A11" t="s">
        <v>315</v>
      </c>
      <c r="B11" s="115">
        <v>2.516522623284189E-2</v>
      </c>
      <c r="C11" s="115">
        <v>9.5322826639552619E-2</v>
      </c>
    </row>
    <row r="12" spans="1:14">
      <c r="A12" t="s">
        <v>316</v>
      </c>
      <c r="B12" s="115">
        <v>1.1249363312231682E-2</v>
      </c>
      <c r="C12" s="115">
        <v>6.0088772465982682E-2</v>
      </c>
    </row>
    <row r="13" spans="1:14">
      <c r="A13" t="s">
        <v>317</v>
      </c>
      <c r="B13" s="115">
        <v>2.7219352295595526E-2</v>
      </c>
      <c r="C13" s="115">
        <v>0.12151200182568826</v>
      </c>
    </row>
    <row r="14" spans="1:14">
      <c r="A14" t="s">
        <v>318</v>
      </c>
      <c r="B14" s="115">
        <v>2.7611044417767107E-2</v>
      </c>
      <c r="C14" s="115">
        <v>0.10264105642256903</v>
      </c>
    </row>
    <row r="15" spans="1:14">
      <c r="A15" t="s">
        <v>319</v>
      </c>
      <c r="B15" s="115">
        <v>1.0167768174885612E-2</v>
      </c>
      <c r="C15" s="115">
        <v>9.9135739705134729E-2</v>
      </c>
    </row>
    <row r="16" spans="1:14">
      <c r="A16" t="s">
        <v>320</v>
      </c>
      <c r="B16" s="115">
        <v>1.8614774868429603E-2</v>
      </c>
      <c r="C16" s="115">
        <v>9.5932687934507183E-2</v>
      </c>
    </row>
    <row r="17" spans="1:3">
      <c r="A17" t="s">
        <v>321</v>
      </c>
      <c r="B17" s="115">
        <v>3.9878849066128215E-2</v>
      </c>
      <c r="C17" s="115">
        <v>0.16759212518929834</v>
      </c>
    </row>
    <row r="18" spans="1:3">
      <c r="A18" t="s">
        <v>322</v>
      </c>
      <c r="B18" s="115">
        <v>2.0579268292682928E-2</v>
      </c>
      <c r="C18" s="115">
        <v>0.13967225609756098</v>
      </c>
    </row>
    <row r="22" spans="1:3">
      <c r="A22" t="s">
        <v>302</v>
      </c>
    </row>
    <row r="23" spans="1:3">
      <c r="A23" t="s">
        <v>323</v>
      </c>
    </row>
  </sheetData>
  <hyperlinks>
    <hyperlink ref="N1" location="Innholdsside!A1" display="innhold" xr:uid="{F3304859-2397-43D8-9EB3-F97C9A360D24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F5890-AD3F-4390-AC24-F310C357AD50}">
  <dimension ref="A1:N35"/>
  <sheetViews>
    <sheetView workbookViewId="0">
      <selection activeCell="C20" sqref="C20"/>
    </sheetView>
  </sheetViews>
  <sheetFormatPr defaultColWidth="11.42578125" defaultRowHeight="14.45"/>
  <sheetData>
    <row r="1" spans="1:14" ht="15.95">
      <c r="A1" s="12" t="s">
        <v>324</v>
      </c>
      <c r="B1" s="116" t="s">
        <v>325</v>
      </c>
      <c r="N1" s="62" t="s">
        <v>129</v>
      </c>
    </row>
    <row r="3" spans="1:14">
      <c r="A3" t="s">
        <v>326</v>
      </c>
      <c r="B3" t="s">
        <v>327</v>
      </c>
      <c r="C3" t="s">
        <v>328</v>
      </c>
    </row>
    <row r="4" spans="1:14">
      <c r="A4" t="s">
        <v>329</v>
      </c>
      <c r="B4" s="21">
        <v>2.0330295307618103E-2</v>
      </c>
      <c r="C4" s="4">
        <f>C20</f>
        <v>3.9249092339272595E-2</v>
      </c>
    </row>
    <row r="5" spans="1:14">
      <c r="A5" t="s">
        <v>330</v>
      </c>
      <c r="B5" s="21">
        <v>8.4157631779764736E-2</v>
      </c>
      <c r="C5" s="4">
        <f>C21</f>
        <v>8.4449651699221195E-2</v>
      </c>
    </row>
    <row r="6" spans="1:14">
      <c r="A6" t="s">
        <v>331</v>
      </c>
      <c r="B6" s="21">
        <v>0.10561098872618893</v>
      </c>
      <c r="C6" s="4">
        <f t="shared" ref="C6:C14" si="0">C22</f>
        <v>0.1152114961697544</v>
      </c>
    </row>
    <row r="7" spans="1:14">
      <c r="A7" t="s">
        <v>332</v>
      </c>
      <c r="B7" s="21">
        <v>4.4893669099966886E-2</v>
      </c>
      <c r="C7" s="4">
        <f t="shared" si="0"/>
        <v>4.9634337330898733E-2</v>
      </c>
    </row>
    <row r="8" spans="1:14">
      <c r="A8" t="s">
        <v>333</v>
      </c>
      <c r="B8" s="21">
        <v>5.6772205664262165E-2</v>
      </c>
      <c r="C8" s="4">
        <f t="shared" si="0"/>
        <v>6.6125770950604831E-2</v>
      </c>
    </row>
    <row r="9" spans="1:14">
      <c r="A9" t="s">
        <v>334</v>
      </c>
      <c r="B9" s="21">
        <v>3.2806358256662782E-2</v>
      </c>
      <c r="C9" s="4">
        <f t="shared" si="0"/>
        <v>5.9131999971654053E-2</v>
      </c>
    </row>
    <row r="10" spans="1:14">
      <c r="A10" t="s">
        <v>335</v>
      </c>
      <c r="B10" s="21">
        <v>0.1921227304796049</v>
      </c>
      <c r="C10" s="4">
        <f t="shared" si="0"/>
        <v>0.20190343009536046</v>
      </c>
    </row>
    <row r="11" spans="1:14">
      <c r="A11" t="s">
        <v>336</v>
      </c>
      <c r="B11" s="21">
        <v>2.8465293075893051E-2</v>
      </c>
      <c r="C11" s="4">
        <f t="shared" si="0"/>
        <v>3.9879789578613933E-2</v>
      </c>
    </row>
    <row r="12" spans="1:14">
      <c r="A12" t="s">
        <v>337</v>
      </c>
      <c r="B12" s="21">
        <v>4.4303341828286755E-2</v>
      </c>
      <c r="C12" s="4">
        <f t="shared" si="0"/>
        <v>4.8088302337831679E-2</v>
      </c>
    </row>
    <row r="13" spans="1:14">
      <c r="A13" t="s">
        <v>338</v>
      </c>
      <c r="B13" s="21">
        <v>0.14097303212244253</v>
      </c>
      <c r="C13" s="4">
        <f t="shared" si="0"/>
        <v>0.10032692321320165</v>
      </c>
    </row>
    <row r="14" spans="1:14">
      <c r="A14" t="s">
        <v>339</v>
      </c>
      <c r="B14" s="21">
        <v>0.24798064878406981</v>
      </c>
      <c r="C14" s="4">
        <f t="shared" si="0"/>
        <v>0.19599920631358644</v>
      </c>
    </row>
    <row r="18" spans="1:3">
      <c r="A18" t="s">
        <v>340</v>
      </c>
    </row>
    <row r="19" spans="1:3">
      <c r="A19" t="s">
        <v>341</v>
      </c>
    </row>
    <row r="20" spans="1:3">
      <c r="A20" t="s">
        <v>329</v>
      </c>
      <c r="B20">
        <v>66463</v>
      </c>
      <c r="C20" s="21">
        <f>B20/B$31</f>
        <v>3.9249092339272595E-2</v>
      </c>
    </row>
    <row r="21" spans="1:3">
      <c r="A21" t="s">
        <v>330</v>
      </c>
      <c r="B21">
        <v>143004</v>
      </c>
      <c r="C21" s="21">
        <f t="shared" ref="C21:C30" si="1">B21/B$31</f>
        <v>8.4449651699221195E-2</v>
      </c>
    </row>
    <row r="22" spans="1:3">
      <c r="A22" t="s">
        <v>331</v>
      </c>
      <c r="B22">
        <v>195095</v>
      </c>
      <c r="C22" s="21">
        <f t="shared" si="1"/>
        <v>0.1152114961697544</v>
      </c>
    </row>
    <row r="23" spans="1:3">
      <c r="A23" t="s">
        <v>332</v>
      </c>
      <c r="B23">
        <v>84049</v>
      </c>
      <c r="C23" s="21">
        <f t="shared" si="1"/>
        <v>4.9634337330898733E-2</v>
      </c>
    </row>
    <row r="24" spans="1:3">
      <c r="A24" t="s">
        <v>333</v>
      </c>
      <c r="B24">
        <v>111975</v>
      </c>
      <c r="C24" s="21">
        <f t="shared" si="1"/>
        <v>6.6125770950604831E-2</v>
      </c>
    </row>
    <row r="25" spans="1:3">
      <c r="A25" t="s">
        <v>334</v>
      </c>
      <c r="B25">
        <v>100132</v>
      </c>
      <c r="C25" s="21">
        <f t="shared" si="1"/>
        <v>5.9131999971654053E-2</v>
      </c>
    </row>
    <row r="26" spans="1:3">
      <c r="A26" t="s">
        <v>335</v>
      </c>
      <c r="B26">
        <v>341896</v>
      </c>
      <c r="C26" s="21">
        <f t="shared" si="1"/>
        <v>0.20190343009536046</v>
      </c>
    </row>
    <row r="27" spans="1:3">
      <c r="A27" t="s">
        <v>336</v>
      </c>
      <c r="B27">
        <v>67531</v>
      </c>
      <c r="C27" s="21">
        <f t="shared" si="1"/>
        <v>3.9879789578613933E-2</v>
      </c>
    </row>
    <row r="28" spans="1:3">
      <c r="A28" t="s">
        <v>337</v>
      </c>
      <c r="B28">
        <v>81431</v>
      </c>
      <c r="C28" s="21">
        <f t="shared" si="1"/>
        <v>4.8088302337831679E-2</v>
      </c>
    </row>
    <row r="29" spans="1:3">
      <c r="A29" t="s">
        <v>338</v>
      </c>
      <c r="B29">
        <v>169890</v>
      </c>
      <c r="C29" s="21">
        <f t="shared" si="1"/>
        <v>0.10032692321320165</v>
      </c>
    </row>
    <row r="30" spans="1:3">
      <c r="A30" t="s">
        <v>339</v>
      </c>
      <c r="B30">
        <v>331898</v>
      </c>
      <c r="C30" s="21">
        <f t="shared" si="1"/>
        <v>0.19599920631358644</v>
      </c>
    </row>
    <row r="31" spans="1:3">
      <c r="B31">
        <f>SUM(B20:B30)</f>
        <v>1693364</v>
      </c>
    </row>
    <row r="34" spans="1:1">
      <c r="A34" t="s">
        <v>302</v>
      </c>
    </row>
    <row r="35" spans="1:1">
      <c r="A35" t="s">
        <v>342</v>
      </c>
    </row>
  </sheetData>
  <hyperlinks>
    <hyperlink ref="N1" location="Innholdsside!A1" display="innhold" xr:uid="{5182C411-B118-4029-9322-D25FF934A201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C98D9-299D-4177-A8EB-204C2C93C676}">
  <dimension ref="A1:N25"/>
  <sheetViews>
    <sheetView workbookViewId="0">
      <selection activeCell="C20" sqref="C20"/>
    </sheetView>
  </sheetViews>
  <sheetFormatPr defaultColWidth="11.42578125" defaultRowHeight="14.45"/>
  <sheetData>
    <row r="1" spans="1:14">
      <c r="A1" s="12" t="s">
        <v>55</v>
      </c>
      <c r="B1" s="114" t="s">
        <v>54</v>
      </c>
      <c r="N1" s="62" t="s">
        <v>129</v>
      </c>
    </row>
    <row r="4" spans="1:14">
      <c r="A4" t="s">
        <v>298</v>
      </c>
      <c r="B4" t="s">
        <v>343</v>
      </c>
      <c r="C4" t="s">
        <v>307</v>
      </c>
      <c r="D4" t="s">
        <v>306</v>
      </c>
    </row>
    <row r="5" spans="1:14">
      <c r="A5">
        <v>2003</v>
      </c>
      <c r="B5" s="117">
        <v>36.457630000000002</v>
      </c>
      <c r="C5" s="117">
        <v>35.67953</v>
      </c>
      <c r="D5" s="117">
        <v>34.659460000000003</v>
      </c>
    </row>
    <row r="6" spans="1:14">
      <c r="A6">
        <v>2004</v>
      </c>
      <c r="B6" s="117">
        <v>36.75459</v>
      </c>
      <c r="C6" s="117">
        <v>36.160789999999999</v>
      </c>
      <c r="D6" s="117">
        <v>35.512309999999999</v>
      </c>
    </row>
    <row r="7" spans="1:14">
      <c r="A7">
        <v>2005</v>
      </c>
      <c r="B7" s="117">
        <v>37.165520000000001</v>
      </c>
      <c r="C7" s="117">
        <v>37.321570000000001</v>
      </c>
      <c r="D7" s="117">
        <v>35.985869999999998</v>
      </c>
    </row>
    <row r="8" spans="1:14">
      <c r="A8">
        <v>2006</v>
      </c>
      <c r="B8" s="117">
        <v>36.94032</v>
      </c>
      <c r="C8" s="117">
        <v>37.423070000000003</v>
      </c>
      <c r="D8" s="117">
        <v>35.67897</v>
      </c>
    </row>
    <row r="9" spans="1:14">
      <c r="A9">
        <v>2007</v>
      </c>
      <c r="B9" s="117">
        <v>37.067599999999999</v>
      </c>
      <c r="C9" s="117">
        <v>37.257840000000002</v>
      </c>
      <c r="D9" s="117">
        <v>35.803579999999997</v>
      </c>
    </row>
    <row r="10" spans="1:14">
      <c r="A10">
        <v>2008</v>
      </c>
      <c r="B10" s="117">
        <v>37.107109999999999</v>
      </c>
      <c r="C10" s="117">
        <v>37.114350000000002</v>
      </c>
      <c r="D10" s="117">
        <v>36.215139999999998</v>
      </c>
    </row>
    <row r="11" spans="1:14">
      <c r="A11">
        <v>2009</v>
      </c>
      <c r="B11" s="117">
        <v>37.415379999999999</v>
      </c>
      <c r="C11" s="117">
        <v>36.685609999999997</v>
      </c>
      <c r="D11" s="117">
        <v>35.950650000000003</v>
      </c>
    </row>
    <row r="12" spans="1:14">
      <c r="A12">
        <v>2010</v>
      </c>
      <c r="B12" s="117">
        <v>37.58325</v>
      </c>
      <c r="C12" s="117">
        <v>36.394329999999997</v>
      </c>
      <c r="D12" s="117">
        <v>35.365189999999998</v>
      </c>
    </row>
    <row r="13" spans="1:14">
      <c r="A13">
        <v>2011</v>
      </c>
      <c r="B13" s="117">
        <v>37.67324</v>
      </c>
      <c r="C13" s="117">
        <v>36.474150000000002</v>
      </c>
      <c r="D13" s="117">
        <v>35.649450000000002</v>
      </c>
    </row>
    <row r="14" spans="1:14">
      <c r="A14">
        <v>2012</v>
      </c>
      <c r="B14" s="117">
        <v>37.73724</v>
      </c>
      <c r="C14" s="117">
        <v>37.234789999999997</v>
      </c>
      <c r="D14" s="117">
        <v>35.90849</v>
      </c>
    </row>
    <row r="15" spans="1:14">
      <c r="A15">
        <v>2013</v>
      </c>
      <c r="B15" s="117">
        <v>37.890009999999997</v>
      </c>
      <c r="C15" s="117">
        <v>37.317860000000003</v>
      </c>
      <c r="D15" s="117">
        <v>36.40652</v>
      </c>
    </row>
    <row r="16" spans="1:14">
      <c r="A16">
        <v>2014</v>
      </c>
      <c r="B16" s="117">
        <v>38.077939999999998</v>
      </c>
      <c r="C16" s="117">
        <v>37.376300000000001</v>
      </c>
      <c r="D16" s="117">
        <v>36.342950000000002</v>
      </c>
    </row>
    <row r="17" spans="1:4">
      <c r="A17">
        <v>2015</v>
      </c>
      <c r="B17" s="117">
        <v>38.191540000000003</v>
      </c>
      <c r="C17" s="117">
        <v>37.608820000000001</v>
      </c>
      <c r="D17" s="117">
        <v>36.762090000000001</v>
      </c>
    </row>
    <row r="18" spans="1:4">
      <c r="A18">
        <v>2016</v>
      </c>
      <c r="B18" s="117">
        <v>38.298160000000003</v>
      </c>
      <c r="C18" s="117">
        <v>37.824440000000003</v>
      </c>
      <c r="D18" s="117">
        <v>37.367519999999999</v>
      </c>
    </row>
    <row r="19" spans="1:4">
      <c r="A19">
        <v>2017</v>
      </c>
      <c r="B19" s="117">
        <v>38.360059999999997</v>
      </c>
      <c r="C19" s="117">
        <v>37.680660000000003</v>
      </c>
      <c r="D19" s="117">
        <v>37.274239999999999</v>
      </c>
    </row>
    <row r="20" spans="1:4">
      <c r="A20">
        <v>2018</v>
      </c>
      <c r="B20" s="117">
        <v>38.53342</v>
      </c>
      <c r="C20" s="117">
        <v>38.086309999999997</v>
      </c>
      <c r="D20" s="117">
        <v>37.139960000000002</v>
      </c>
    </row>
    <row r="21" spans="1:4">
      <c r="A21">
        <v>2019</v>
      </c>
      <c r="B21" s="117">
        <v>38.771210000000004</v>
      </c>
      <c r="C21" s="117">
        <v>38.649120000000003</v>
      </c>
      <c r="D21" s="117">
        <v>37.849040000000002</v>
      </c>
    </row>
    <row r="22" spans="1:4">
      <c r="A22">
        <v>2020</v>
      </c>
      <c r="B22" s="117">
        <v>39.041040000000002</v>
      </c>
      <c r="C22" s="117">
        <v>38.503749999999997</v>
      </c>
      <c r="D22" s="117">
        <v>37.772950000000002</v>
      </c>
    </row>
    <row r="25" spans="1:4">
      <c r="A25" t="s">
        <v>302</v>
      </c>
    </row>
  </sheetData>
  <hyperlinks>
    <hyperlink ref="N1" location="Innholdsside!A1" display="innhold" xr:uid="{1FDC6073-723C-47E1-A5F1-E4102A33C144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20742-8672-4F79-A102-E3B7E400C276}">
  <dimension ref="A1:M25"/>
  <sheetViews>
    <sheetView workbookViewId="0">
      <selection activeCell="C20" sqref="C20"/>
    </sheetView>
  </sheetViews>
  <sheetFormatPr defaultColWidth="11.42578125" defaultRowHeight="14.45"/>
  <sheetData>
    <row r="1" spans="1:13">
      <c r="A1" s="12" t="s">
        <v>344</v>
      </c>
      <c r="B1" s="12" t="s">
        <v>57</v>
      </c>
      <c r="M1" s="62" t="s">
        <v>129</v>
      </c>
    </row>
    <row r="4" spans="1:13">
      <c r="A4" t="s">
        <v>298</v>
      </c>
      <c r="B4" t="s">
        <v>343</v>
      </c>
      <c r="C4" t="s">
        <v>307</v>
      </c>
      <c r="D4" t="s">
        <v>306</v>
      </c>
    </row>
    <row r="5" spans="1:13">
      <c r="A5">
        <v>2003</v>
      </c>
      <c r="B5" s="21">
        <v>0.3663883</v>
      </c>
      <c r="C5" s="21">
        <v>0.326957</v>
      </c>
      <c r="D5" s="21">
        <v>0.33983020000000003</v>
      </c>
    </row>
    <row r="6" spans="1:13">
      <c r="A6">
        <v>2004</v>
      </c>
      <c r="B6" s="21">
        <v>0.36450500000000002</v>
      </c>
      <c r="C6" s="21">
        <v>0.30524400000000002</v>
      </c>
      <c r="D6" s="21">
        <v>0.3016568</v>
      </c>
    </row>
    <row r="7" spans="1:13">
      <c r="A7">
        <v>2005</v>
      </c>
      <c r="B7" s="21">
        <v>0.37987110000000002</v>
      </c>
      <c r="C7" s="21">
        <v>0.3403504</v>
      </c>
      <c r="D7" s="21">
        <v>0.33389770000000002</v>
      </c>
    </row>
    <row r="8" spans="1:13">
      <c r="A8">
        <v>2006</v>
      </c>
      <c r="B8" s="21">
        <v>0.35449249999999999</v>
      </c>
      <c r="C8" s="21">
        <v>0.2634262</v>
      </c>
      <c r="D8" s="21">
        <v>0.26932159999999999</v>
      </c>
    </row>
    <row r="9" spans="1:13">
      <c r="A9">
        <v>2007</v>
      </c>
      <c r="B9" s="21">
        <v>0.34928969999999998</v>
      </c>
      <c r="C9" s="21">
        <v>0.27632879999999999</v>
      </c>
      <c r="D9" s="21">
        <v>0.27707769999999998</v>
      </c>
    </row>
    <row r="10" spans="1:13">
      <c r="A10">
        <v>2008</v>
      </c>
      <c r="B10" s="21">
        <v>0.34686660000000002</v>
      </c>
      <c r="C10" s="21">
        <v>0.28928809999999999</v>
      </c>
      <c r="D10" s="21">
        <v>0.28522839999999999</v>
      </c>
    </row>
    <row r="11" spans="1:13">
      <c r="A11">
        <v>2009</v>
      </c>
      <c r="B11" s="21">
        <v>0.34614260000000002</v>
      </c>
      <c r="C11" s="21">
        <v>0.31848919999999997</v>
      </c>
      <c r="D11" s="21">
        <v>0.32731389999999999</v>
      </c>
    </row>
    <row r="12" spans="1:13">
      <c r="A12">
        <v>2010</v>
      </c>
      <c r="B12" s="21">
        <v>0.34581899999999999</v>
      </c>
      <c r="C12" s="21">
        <v>0.3304665</v>
      </c>
      <c r="D12" s="21">
        <v>0.31901049999999997</v>
      </c>
    </row>
    <row r="13" spans="1:13">
      <c r="A13">
        <v>2011</v>
      </c>
      <c r="B13" s="21">
        <v>0.33981299999999998</v>
      </c>
      <c r="C13" s="21">
        <v>0.32079920000000001</v>
      </c>
      <c r="D13" s="21">
        <v>0.28238730000000001</v>
      </c>
    </row>
    <row r="14" spans="1:13">
      <c r="A14">
        <v>2012</v>
      </c>
      <c r="B14" s="21">
        <v>0.33744960000000002</v>
      </c>
      <c r="C14" s="21">
        <v>0.27430330000000003</v>
      </c>
      <c r="D14" s="21">
        <v>0.27080149999999997</v>
      </c>
    </row>
    <row r="15" spans="1:13">
      <c r="A15">
        <v>2013</v>
      </c>
      <c r="B15" s="21">
        <v>0.33716600000000002</v>
      </c>
      <c r="C15" s="21">
        <v>0.27018140000000002</v>
      </c>
      <c r="D15" s="21">
        <v>0.27922180000000002</v>
      </c>
    </row>
    <row r="16" spans="1:13">
      <c r="A16">
        <v>2014</v>
      </c>
      <c r="B16" s="21">
        <v>0.33495819999999998</v>
      </c>
      <c r="C16" s="21">
        <v>0.275534</v>
      </c>
      <c r="D16" s="21">
        <v>0.27702789999999999</v>
      </c>
    </row>
    <row r="17" spans="1:4">
      <c r="A17">
        <v>2015</v>
      </c>
      <c r="B17" s="21">
        <v>0.337868</v>
      </c>
      <c r="C17" s="21">
        <v>0.2934235</v>
      </c>
      <c r="D17" s="21">
        <v>0.2859699</v>
      </c>
    </row>
    <row r="18" spans="1:4">
      <c r="A18">
        <v>2016</v>
      </c>
      <c r="B18" s="21">
        <v>0.33502999999999999</v>
      </c>
      <c r="C18" s="21">
        <v>0.28381119999999999</v>
      </c>
      <c r="D18" s="21">
        <v>0.25138339999999998</v>
      </c>
    </row>
    <row r="19" spans="1:4">
      <c r="A19">
        <v>2017</v>
      </c>
      <c r="B19" s="21">
        <v>0.33141579999999998</v>
      </c>
      <c r="C19" s="21">
        <v>0.27873550000000002</v>
      </c>
      <c r="D19" s="21">
        <v>0.2618007</v>
      </c>
    </row>
    <row r="20" spans="1:4">
      <c r="A20">
        <v>2018</v>
      </c>
      <c r="B20" s="21">
        <v>0.32681199999999999</v>
      </c>
      <c r="C20" s="21">
        <v>0.25435859999999999</v>
      </c>
      <c r="D20" s="21">
        <v>0.2355043</v>
      </c>
    </row>
    <row r="21" spans="1:4">
      <c r="A21">
        <v>2019</v>
      </c>
      <c r="B21" s="21">
        <v>0.36486410000000002</v>
      </c>
      <c r="C21" s="21">
        <v>0.2617447</v>
      </c>
      <c r="D21" s="21">
        <v>0.2531176</v>
      </c>
    </row>
    <row r="22" spans="1:4">
      <c r="A22">
        <v>2020</v>
      </c>
      <c r="B22" s="21">
        <v>0.36161529999999997</v>
      </c>
      <c r="C22" s="21">
        <v>0.26146079999999999</v>
      </c>
      <c r="D22" s="21">
        <v>0.25754549999999998</v>
      </c>
    </row>
    <row r="25" spans="1:4">
      <c r="A25" t="s">
        <v>302</v>
      </c>
    </row>
  </sheetData>
  <hyperlinks>
    <hyperlink ref="M1" location="Innholdsside!A1" display="innhold" xr:uid="{BB5328E5-AF3A-4C84-9A8D-086B27CCBA0A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8A67D-2F29-4F38-9B8F-9324EBE73480}">
  <dimension ref="A1:N21"/>
  <sheetViews>
    <sheetView workbookViewId="0">
      <selection activeCell="C20" sqref="C20"/>
    </sheetView>
  </sheetViews>
  <sheetFormatPr defaultColWidth="11.42578125" defaultRowHeight="14.45"/>
  <sheetData>
    <row r="1" spans="1:14">
      <c r="A1" s="12" t="s">
        <v>58</v>
      </c>
      <c r="B1" s="12" t="s">
        <v>59</v>
      </c>
      <c r="N1" s="62" t="s">
        <v>129</v>
      </c>
    </row>
    <row r="3" spans="1:14">
      <c r="A3" t="s">
        <v>298</v>
      </c>
      <c r="B3" t="s">
        <v>306</v>
      </c>
      <c r="C3" t="s">
        <v>307</v>
      </c>
      <c r="D3" t="s">
        <v>343</v>
      </c>
    </row>
    <row r="4" spans="1:14">
      <c r="A4">
        <v>2003</v>
      </c>
      <c r="B4" s="21">
        <v>4.5754599999999999E-2</v>
      </c>
      <c r="C4" s="21">
        <v>5.1679200000000002E-2</v>
      </c>
      <c r="D4" s="21">
        <v>3.3266900000000002E-2</v>
      </c>
    </row>
    <row r="5" spans="1:14">
      <c r="A5">
        <v>2004</v>
      </c>
      <c r="B5" s="21">
        <v>4.0340000000000001E-2</v>
      </c>
      <c r="C5" s="21">
        <v>4.6847199999999999E-2</v>
      </c>
      <c r="D5" s="21">
        <v>3.5348900000000003E-2</v>
      </c>
    </row>
    <row r="6" spans="1:14">
      <c r="A6">
        <v>2005</v>
      </c>
      <c r="B6" s="21">
        <v>5.5301599999999999E-2</v>
      </c>
      <c r="C6" s="21">
        <v>5.6456699999999999E-2</v>
      </c>
      <c r="D6" s="21">
        <v>4.1004199999999998E-2</v>
      </c>
    </row>
    <row r="7" spans="1:14">
      <c r="A7">
        <v>2006</v>
      </c>
      <c r="B7" s="21">
        <v>5.5917099999999997E-2</v>
      </c>
      <c r="C7" s="21">
        <v>5.0916299999999998E-2</v>
      </c>
      <c r="D7" s="21">
        <v>3.9238500000000003E-2</v>
      </c>
    </row>
    <row r="8" spans="1:14">
      <c r="A8">
        <v>2007</v>
      </c>
      <c r="B8" s="21">
        <v>5.7281499999999999E-2</v>
      </c>
      <c r="C8" s="21">
        <v>5.4431399999999998E-2</v>
      </c>
      <c r="D8" s="21">
        <v>4.0856200000000002E-2</v>
      </c>
    </row>
    <row r="9" spans="1:14">
      <c r="A9">
        <v>2008</v>
      </c>
      <c r="B9" s="21">
        <v>6.4756099999999997E-2</v>
      </c>
      <c r="C9" s="21">
        <v>5.5095499999999999E-2</v>
      </c>
      <c r="D9" s="21">
        <v>4.1971700000000001E-2</v>
      </c>
    </row>
    <row r="10" spans="1:14">
      <c r="A10">
        <v>2009</v>
      </c>
      <c r="B10" s="21">
        <v>7.2157600000000002E-2</v>
      </c>
      <c r="C10" s="21">
        <v>6.1319600000000002E-2</v>
      </c>
      <c r="D10" s="21">
        <v>4.3871E-2</v>
      </c>
    </row>
    <row r="11" spans="1:14">
      <c r="A11">
        <v>2010</v>
      </c>
      <c r="B11" s="21">
        <v>6.1860999999999999E-2</v>
      </c>
      <c r="C11" s="21">
        <v>6.8720100000000006E-2</v>
      </c>
      <c r="D11" s="21">
        <v>4.6075499999999998E-2</v>
      </c>
    </row>
    <row r="12" spans="1:14">
      <c r="A12">
        <v>2011</v>
      </c>
      <c r="B12" s="21">
        <v>7.3574100000000003E-2</v>
      </c>
      <c r="C12" s="21">
        <v>7.6780699999999993E-2</v>
      </c>
      <c r="D12" s="21">
        <v>4.9246699999999997E-2</v>
      </c>
    </row>
    <row r="13" spans="1:14">
      <c r="A13">
        <v>2012</v>
      </c>
      <c r="B13" s="21">
        <v>6.9828500000000002E-2</v>
      </c>
      <c r="C13" s="21">
        <v>7.2704400000000002E-2</v>
      </c>
      <c r="D13" s="21">
        <v>5.12518E-2</v>
      </c>
    </row>
    <row r="14" spans="1:14">
      <c r="A14">
        <v>2013</v>
      </c>
      <c r="B14" s="21">
        <v>7.3489700000000005E-2</v>
      </c>
      <c r="C14" s="21">
        <v>6.9613999999999995E-2</v>
      </c>
      <c r="D14" s="21">
        <v>5.3198099999999998E-2</v>
      </c>
    </row>
    <row r="15" spans="1:14">
      <c r="A15">
        <v>2014</v>
      </c>
      <c r="B15" s="21">
        <v>8.0546400000000004E-2</v>
      </c>
      <c r="C15" s="21">
        <v>7.1283100000000002E-2</v>
      </c>
      <c r="D15" s="21">
        <v>5.5081900000000003E-2</v>
      </c>
    </row>
    <row r="16" spans="1:14">
      <c r="A16">
        <v>2015</v>
      </c>
      <c r="B16" s="21">
        <v>9.0544799999999995E-2</v>
      </c>
      <c r="C16" s="21">
        <v>8.3105999999999999E-2</v>
      </c>
      <c r="D16" s="21">
        <v>5.7826599999999999E-2</v>
      </c>
    </row>
    <row r="17" spans="1:4">
      <c r="A17">
        <v>2016</v>
      </c>
      <c r="B17" s="21">
        <v>8.0120499999999997E-2</v>
      </c>
      <c r="C17" s="21">
        <v>7.5705599999999998E-2</v>
      </c>
      <c r="D17" s="21">
        <v>5.8922799999999997E-2</v>
      </c>
    </row>
    <row r="18" spans="1:4">
      <c r="A18">
        <v>2017</v>
      </c>
      <c r="B18" s="21">
        <v>8.4123000000000003E-2</v>
      </c>
      <c r="C18" s="21">
        <v>7.8251399999999999E-2</v>
      </c>
      <c r="D18" s="21">
        <v>6.3421900000000003E-2</v>
      </c>
    </row>
    <row r="19" spans="1:4">
      <c r="A19">
        <v>2018</v>
      </c>
      <c r="B19" s="21">
        <v>7.7313900000000005E-2</v>
      </c>
      <c r="C19" s="21">
        <v>8.2908800000000005E-2</v>
      </c>
      <c r="D19" s="21">
        <v>6.5787399999999996E-2</v>
      </c>
    </row>
    <row r="20" spans="1:4">
      <c r="A20">
        <v>2019</v>
      </c>
      <c r="B20" s="21">
        <v>0.10454960000000001</v>
      </c>
      <c r="C20" s="21">
        <v>9.5901700000000006E-2</v>
      </c>
      <c r="D20" s="21">
        <v>6.8654499999999993E-2</v>
      </c>
    </row>
    <row r="21" spans="1:4">
      <c r="A21">
        <v>2020</v>
      </c>
      <c r="B21" s="21">
        <v>0.1161262</v>
      </c>
      <c r="C21" s="21">
        <v>0.1006634</v>
      </c>
      <c r="D21" s="21">
        <v>7.4144000000000002E-2</v>
      </c>
    </row>
  </sheetData>
  <hyperlinks>
    <hyperlink ref="N1" location="Innholdsside!A1" display="innhold" xr:uid="{CC85F394-197A-4976-BEA5-ADA0900D7D85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E2CAA-A2AA-4E21-9A92-8E575689CDFC}">
  <dimension ref="A1:S42"/>
  <sheetViews>
    <sheetView workbookViewId="0">
      <selection activeCell="C20" sqref="C20"/>
    </sheetView>
  </sheetViews>
  <sheetFormatPr defaultColWidth="11.42578125" defaultRowHeight="14.45"/>
  <cols>
    <col min="2" max="2" width="16.28515625" bestFit="1" customWidth="1"/>
    <col min="3" max="3" width="12.42578125" bestFit="1" customWidth="1"/>
  </cols>
  <sheetData>
    <row r="1" spans="1:19">
      <c r="A1" s="12" t="s">
        <v>60</v>
      </c>
      <c r="B1" s="12" t="s">
        <v>61</v>
      </c>
      <c r="S1" s="62" t="s">
        <v>129</v>
      </c>
    </row>
    <row r="3" spans="1:19">
      <c r="A3" t="s">
        <v>298</v>
      </c>
      <c r="B3" t="s">
        <v>306</v>
      </c>
      <c r="C3" t="s">
        <v>307</v>
      </c>
      <c r="D3" t="s">
        <v>343</v>
      </c>
    </row>
    <row r="4" spans="1:19">
      <c r="A4">
        <v>2003</v>
      </c>
      <c r="B4" s="21">
        <v>0.15671641791044777</v>
      </c>
      <c r="C4" s="21">
        <v>0.14929424538545061</v>
      </c>
      <c r="D4" s="21">
        <v>0.10864055299539171</v>
      </c>
    </row>
    <row r="5" spans="1:19">
      <c r="A5">
        <v>2004</v>
      </c>
      <c r="B5" s="21">
        <v>0.1796875</v>
      </c>
      <c r="C5" s="21">
        <v>0.17007481296758103</v>
      </c>
      <c r="D5" s="21">
        <v>0.12494507908611599</v>
      </c>
    </row>
    <row r="6" spans="1:19">
      <c r="A6">
        <v>2005</v>
      </c>
      <c r="B6" s="21">
        <v>0.17755102040816326</v>
      </c>
      <c r="C6" s="21">
        <v>0.1623108665749656</v>
      </c>
      <c r="D6" s="21">
        <v>0.13044757095936077</v>
      </c>
    </row>
    <row r="7" spans="1:19">
      <c r="A7">
        <v>2006</v>
      </c>
      <c r="B7" s="21">
        <v>0.24313186813186813</v>
      </c>
      <c r="C7" s="21">
        <v>0.21311945001432253</v>
      </c>
      <c r="D7" s="21">
        <v>0.14911399100766992</v>
      </c>
    </row>
    <row r="8" spans="1:19">
      <c r="A8">
        <v>2007</v>
      </c>
      <c r="B8" s="21">
        <v>0.23958333333333331</v>
      </c>
      <c r="C8" s="21">
        <v>0.22579852579852577</v>
      </c>
      <c r="D8" s="21">
        <v>0.15229809758398405</v>
      </c>
    </row>
    <row r="9" spans="1:19">
      <c r="A9">
        <v>2008</v>
      </c>
      <c r="B9" s="21">
        <v>0.22351797862001943</v>
      </c>
      <c r="C9" s="21">
        <v>0.20546259842519687</v>
      </c>
      <c r="D9" s="21">
        <v>0.147301100025582</v>
      </c>
    </row>
    <row r="10" spans="1:19">
      <c r="A10">
        <v>2009</v>
      </c>
      <c r="B10" s="21">
        <v>0.21638330757341576</v>
      </c>
      <c r="C10" s="21">
        <v>0.20475659606094387</v>
      </c>
      <c r="D10" s="21">
        <v>0.14959422011084719</v>
      </c>
    </row>
    <row r="11" spans="1:19">
      <c r="A11">
        <v>2010</v>
      </c>
      <c r="B11" s="21">
        <v>0.18640350877192982</v>
      </c>
      <c r="C11" s="21">
        <v>0.18997107039537126</v>
      </c>
      <c r="D11" s="21">
        <v>0.1470931363017694</v>
      </c>
    </row>
    <row r="12" spans="1:19">
      <c r="A12">
        <v>2011</v>
      </c>
      <c r="B12" s="21">
        <v>0.20582120582120583</v>
      </c>
      <c r="C12" s="21">
        <v>0.19384902143522831</v>
      </c>
      <c r="D12" s="21">
        <v>0.14017246227387758</v>
      </c>
    </row>
    <row r="13" spans="1:19">
      <c r="A13">
        <v>2012</v>
      </c>
      <c r="B13" s="21">
        <v>0.18684603886397608</v>
      </c>
      <c r="C13" s="21">
        <v>0.20099350401222774</v>
      </c>
      <c r="D13" s="21">
        <v>0.1548256742787332</v>
      </c>
    </row>
    <row r="14" spans="1:19">
      <c r="A14">
        <v>2013</v>
      </c>
      <c r="B14" s="21">
        <v>0.19247467438494933</v>
      </c>
      <c r="C14" s="21">
        <v>0.20623414280536426</v>
      </c>
      <c r="D14" s="21">
        <v>0.16434803112473473</v>
      </c>
    </row>
    <row r="15" spans="1:19">
      <c r="A15">
        <v>2014</v>
      </c>
      <c r="B15" s="21">
        <v>0.22509225092250923</v>
      </c>
      <c r="C15" s="21">
        <v>0.22422783794624951</v>
      </c>
      <c r="D15" s="21">
        <v>0.17295170281538391</v>
      </c>
    </row>
    <row r="16" spans="1:19">
      <c r="A16">
        <v>2015</v>
      </c>
      <c r="B16" s="21">
        <v>0.25694444444444442</v>
      </c>
      <c r="C16" s="21">
        <v>0.24118165784832452</v>
      </c>
      <c r="D16" s="21">
        <v>0.18538723364573134</v>
      </c>
    </row>
    <row r="17" spans="1:4">
      <c r="A17">
        <v>2016</v>
      </c>
      <c r="B17" s="21">
        <v>0.28913043478260869</v>
      </c>
      <c r="C17" s="21">
        <v>0.26902059688944935</v>
      </c>
      <c r="D17" s="21">
        <v>0.19815119897492223</v>
      </c>
    </row>
    <row r="18" spans="1:4">
      <c r="A18">
        <v>2017</v>
      </c>
      <c r="B18" s="21">
        <v>0.29032258064516125</v>
      </c>
      <c r="C18" s="21">
        <v>0.25481714510420761</v>
      </c>
      <c r="D18" s="21">
        <v>0.2076230953565131</v>
      </c>
    </row>
    <row r="19" spans="1:4">
      <c r="A19">
        <v>2018</v>
      </c>
      <c r="B19" s="21">
        <v>0.25294117647058822</v>
      </c>
      <c r="C19" s="21">
        <v>0.26426896012509771</v>
      </c>
      <c r="D19" s="21">
        <v>0.21081322609472744</v>
      </c>
    </row>
    <row r="20" spans="1:4">
      <c r="A20">
        <v>2019</v>
      </c>
      <c r="B20" s="21">
        <v>0.31310344827586206</v>
      </c>
      <c r="C20" s="21">
        <v>0.29364278506559033</v>
      </c>
      <c r="D20" s="21">
        <v>0.20898947178979574</v>
      </c>
    </row>
    <row r="21" spans="1:4">
      <c r="A21">
        <v>2020</v>
      </c>
      <c r="B21" s="21">
        <v>0.35069444444444442</v>
      </c>
      <c r="C21" s="21">
        <v>0.32017353579175706</v>
      </c>
      <c r="D21" s="21">
        <v>0.2109347901491502</v>
      </c>
    </row>
    <row r="24" spans="1:4">
      <c r="B24" s="4">
        <f>B4-D4</f>
        <v>4.8075864915056055E-2</v>
      </c>
      <c r="C24" s="4">
        <f>C4-D4</f>
        <v>4.0653692390058893E-2</v>
      </c>
    </row>
    <row r="25" spans="1:4">
      <c r="B25" s="4">
        <f t="shared" ref="B25:B41" si="0">B5-D5</f>
        <v>5.474242091388401E-2</v>
      </c>
      <c r="C25" s="4">
        <f t="shared" ref="C25:C41" si="1">C5-D5</f>
        <v>4.5129733881465045E-2</v>
      </c>
    </row>
    <row r="26" spans="1:4">
      <c r="B26" s="4">
        <f t="shared" si="0"/>
        <v>4.7103449448802487E-2</v>
      </c>
      <c r="C26" s="4">
        <f t="shared" si="1"/>
        <v>3.1863295615604831E-2</v>
      </c>
    </row>
    <row r="27" spans="1:4">
      <c r="B27" s="4">
        <f t="shared" si="0"/>
        <v>9.4017877124198207E-2</v>
      </c>
      <c r="C27" s="4">
        <f t="shared" si="1"/>
        <v>6.400545900665261E-2</v>
      </c>
    </row>
    <row r="28" spans="1:4">
      <c r="B28" s="4">
        <f t="shared" si="0"/>
        <v>8.7285235749349266E-2</v>
      </c>
      <c r="C28" s="4">
        <f t="shared" si="1"/>
        <v>7.3500428214541724E-2</v>
      </c>
    </row>
    <row r="29" spans="1:4">
      <c r="B29" s="4">
        <f t="shared" si="0"/>
        <v>7.6216878594437432E-2</v>
      </c>
      <c r="C29" s="4">
        <f t="shared" si="1"/>
        <v>5.8161498399614875E-2</v>
      </c>
    </row>
    <row r="30" spans="1:4">
      <c r="B30" s="4">
        <f t="shared" si="0"/>
        <v>6.6789087462568564E-2</v>
      </c>
      <c r="C30" s="4">
        <f t="shared" si="1"/>
        <v>5.5162375950096681E-2</v>
      </c>
    </row>
    <row r="31" spans="1:4">
      <c r="B31" s="4">
        <f t="shared" si="0"/>
        <v>3.9310372470160421E-2</v>
      </c>
      <c r="C31" s="4">
        <f t="shared" si="1"/>
        <v>4.2877934093601855E-2</v>
      </c>
    </row>
    <row r="32" spans="1:4">
      <c r="B32" s="4">
        <f t="shared" si="0"/>
        <v>6.5648743547328248E-2</v>
      </c>
      <c r="C32" s="4">
        <f t="shared" si="1"/>
        <v>5.3676559161350723E-2</v>
      </c>
    </row>
    <row r="33" spans="2:3">
      <c r="B33" s="4">
        <f t="shared" si="0"/>
        <v>3.2020364585242878E-2</v>
      </c>
      <c r="C33" s="4">
        <f t="shared" si="1"/>
        <v>4.6167829733494536E-2</v>
      </c>
    </row>
    <row r="34" spans="2:3">
      <c r="B34" s="4">
        <f t="shared" si="0"/>
        <v>2.8126643260214607E-2</v>
      </c>
      <c r="C34" s="4">
        <f t="shared" si="1"/>
        <v>4.1886111680629529E-2</v>
      </c>
    </row>
    <row r="35" spans="2:3">
      <c r="B35" s="4">
        <f t="shared" si="0"/>
        <v>5.2140548107125317E-2</v>
      </c>
      <c r="C35" s="4">
        <f t="shared" si="1"/>
        <v>5.1276135130865597E-2</v>
      </c>
    </row>
    <row r="36" spans="2:3">
      <c r="B36" s="4">
        <f t="shared" si="0"/>
        <v>7.1557210798713078E-2</v>
      </c>
      <c r="C36" s="4">
        <f t="shared" si="1"/>
        <v>5.5794424202593174E-2</v>
      </c>
    </row>
    <row r="37" spans="2:3">
      <c r="B37" s="4">
        <f t="shared" si="0"/>
        <v>9.0979235807686465E-2</v>
      </c>
      <c r="C37" s="4">
        <f t="shared" si="1"/>
        <v>7.0869397914527121E-2</v>
      </c>
    </row>
    <row r="38" spans="2:3">
      <c r="B38" s="4">
        <f t="shared" si="0"/>
        <v>8.269948528864815E-2</v>
      </c>
      <c r="C38" s="4">
        <f t="shared" si="1"/>
        <v>4.7194049747694505E-2</v>
      </c>
    </row>
    <row r="39" spans="2:3">
      <c r="B39" s="4">
        <f t="shared" si="0"/>
        <v>4.2127950375860784E-2</v>
      </c>
      <c r="C39" s="4">
        <f t="shared" si="1"/>
        <v>5.3455734030370267E-2</v>
      </c>
    </row>
    <row r="40" spans="2:3">
      <c r="B40" s="4">
        <f t="shared" si="0"/>
        <v>0.10411397648606632</v>
      </c>
      <c r="C40" s="4">
        <f t="shared" si="1"/>
        <v>8.4653313275794589E-2</v>
      </c>
    </row>
    <row r="41" spans="2:3">
      <c r="B41" s="4">
        <f t="shared" si="0"/>
        <v>0.13975965429529422</v>
      </c>
      <c r="C41" s="4">
        <f t="shared" si="1"/>
        <v>0.10923874564260685</v>
      </c>
    </row>
    <row r="42" spans="2:3">
      <c r="C42" s="4"/>
    </row>
  </sheetData>
  <hyperlinks>
    <hyperlink ref="S1" location="Innholdsside!A1" display="innhold" xr:uid="{2F57118F-7D84-4E13-8C7A-E5B4B34C34B3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EDAAF-E329-4FEE-A934-900AB5B15C84}">
  <dimension ref="A2:C7"/>
  <sheetViews>
    <sheetView workbookViewId="0">
      <selection activeCell="C20" sqref="C20"/>
    </sheetView>
  </sheetViews>
  <sheetFormatPr defaultColWidth="8.7109375" defaultRowHeight="14.45"/>
  <cols>
    <col min="1" max="1" width="84.7109375" bestFit="1" customWidth="1"/>
  </cols>
  <sheetData>
    <row r="2" spans="1:3">
      <c r="A2" s="1" t="s">
        <v>65</v>
      </c>
      <c r="B2" s="1"/>
      <c r="C2" s="2"/>
    </row>
    <row r="3" spans="1:3">
      <c r="A3" s="1"/>
      <c r="B3" s="3"/>
    </row>
    <row r="4" spans="1:3">
      <c r="A4" s="1"/>
      <c r="B4" t="s">
        <v>345</v>
      </c>
      <c r="C4" s="3" t="s">
        <v>346</v>
      </c>
    </row>
    <row r="5" spans="1:3">
      <c r="A5" s="1" t="s">
        <v>347</v>
      </c>
      <c r="B5" s="4">
        <f>100%-84%</f>
        <v>0.16000000000000003</v>
      </c>
      <c r="C5" s="5">
        <v>0.17748306710562986</v>
      </c>
    </row>
    <row r="6" spans="1:3">
      <c r="A6" s="1" t="s">
        <v>348</v>
      </c>
      <c r="B6" s="4">
        <v>0.84</v>
      </c>
      <c r="C6" s="5">
        <v>0.82251693289437011</v>
      </c>
    </row>
    <row r="7" spans="1:3">
      <c r="A7" s="1" t="s">
        <v>349</v>
      </c>
      <c r="C7" s="3">
        <v>1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8CE2C-94F1-40AE-8C04-FECEA9BC09C6}">
  <dimension ref="A3:C11"/>
  <sheetViews>
    <sheetView workbookViewId="0">
      <selection activeCell="C20" sqref="C20"/>
    </sheetView>
  </sheetViews>
  <sheetFormatPr defaultColWidth="8.7109375" defaultRowHeight="14.45"/>
  <cols>
    <col min="1" max="1" width="88.7109375" customWidth="1"/>
    <col min="2" max="2" width="6.28515625" bestFit="1" customWidth="1"/>
  </cols>
  <sheetData>
    <row r="3" spans="1:3" ht="43.5">
      <c r="A3" s="6" t="s">
        <v>350</v>
      </c>
    </row>
    <row r="4" spans="1:3">
      <c r="B4" s="7" t="s">
        <v>345</v>
      </c>
      <c r="C4" s="8" t="s">
        <v>346</v>
      </c>
    </row>
    <row r="5" spans="1:3">
      <c r="A5" t="s">
        <v>351</v>
      </c>
      <c r="B5" s="4">
        <v>0.73</v>
      </c>
      <c r="C5" s="4">
        <v>0.75307812801708796</v>
      </c>
    </row>
    <row r="6" spans="1:3">
      <c r="C6" s="4"/>
    </row>
    <row r="7" spans="1:3">
      <c r="A7" t="s">
        <v>352</v>
      </c>
      <c r="B7" s="4">
        <v>0.61</v>
      </c>
      <c r="C7" s="4">
        <v>0.39295846488649799</v>
      </c>
    </row>
    <row r="8" spans="1:3">
      <c r="B8" s="4"/>
      <c r="C8" s="4"/>
    </row>
    <row r="9" spans="1:3">
      <c r="A9" t="s">
        <v>353</v>
      </c>
      <c r="B9" s="4">
        <v>0.48</v>
      </c>
      <c r="C9" s="4">
        <v>0.49518813237549297</v>
      </c>
    </row>
    <row r="10" spans="1:3">
      <c r="C10" s="4"/>
    </row>
    <row r="11" spans="1:3">
      <c r="A11" t="s">
        <v>354</v>
      </c>
      <c r="B11" s="4">
        <v>0.4</v>
      </c>
      <c r="C11" s="4">
        <v>0.33303740199174398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7589-4647-45C0-ACA5-D4F3431B2FCA}">
  <dimension ref="A1:M7"/>
  <sheetViews>
    <sheetView workbookViewId="0">
      <selection activeCell="C20" sqref="C20"/>
    </sheetView>
  </sheetViews>
  <sheetFormatPr defaultColWidth="10.28515625" defaultRowHeight="11.45"/>
  <cols>
    <col min="1" max="1" width="10.28515625" style="61"/>
    <col min="2" max="2" width="0" style="61" hidden="1" customWidth="1"/>
    <col min="3" max="7" width="10.28515625" style="61"/>
    <col min="8" max="8" width="10.28515625" style="61" hidden="1" customWidth="1"/>
    <col min="9" max="16384" width="10.28515625" style="61"/>
  </cols>
  <sheetData>
    <row r="1" spans="1:13" ht="15" customHeight="1">
      <c r="A1" s="64" t="s">
        <v>143</v>
      </c>
      <c r="M1" s="62" t="s">
        <v>129</v>
      </c>
    </row>
    <row r="2" spans="1:13" ht="80.45">
      <c r="B2" s="63" t="s">
        <v>144</v>
      </c>
      <c r="C2" s="63" t="s">
        <v>145</v>
      </c>
      <c r="D2" s="63" t="s">
        <v>146</v>
      </c>
      <c r="E2" s="63" t="s">
        <v>147</v>
      </c>
      <c r="F2" s="63" t="s">
        <v>148</v>
      </c>
      <c r="G2" s="63" t="s">
        <v>149</v>
      </c>
      <c r="H2" s="63" t="s">
        <v>150</v>
      </c>
      <c r="I2" s="63" t="s">
        <v>151</v>
      </c>
      <c r="J2" s="63"/>
    </row>
    <row r="3" spans="1:13">
      <c r="A3" s="61" t="s">
        <v>139</v>
      </c>
      <c r="B3" s="61">
        <v>48</v>
      </c>
      <c r="C3" s="61">
        <v>24</v>
      </c>
      <c r="D3" s="61">
        <v>16</v>
      </c>
      <c r="E3" s="61">
        <v>20</v>
      </c>
      <c r="F3" s="61">
        <v>25</v>
      </c>
      <c r="G3" s="61">
        <v>13</v>
      </c>
      <c r="H3" s="61">
        <v>17</v>
      </c>
      <c r="I3" s="61">
        <v>21</v>
      </c>
    </row>
    <row r="4" spans="1:13">
      <c r="A4" s="61" t="s">
        <v>140</v>
      </c>
      <c r="B4" s="61">
        <v>48</v>
      </c>
      <c r="C4" s="61">
        <v>23</v>
      </c>
      <c r="D4" s="61">
        <v>15</v>
      </c>
      <c r="E4" s="61">
        <v>20</v>
      </c>
      <c r="F4" s="61">
        <v>27</v>
      </c>
      <c r="G4" s="61">
        <v>14</v>
      </c>
      <c r="H4" s="61">
        <v>15</v>
      </c>
      <c r="I4" s="61">
        <v>20</v>
      </c>
    </row>
    <row r="5" spans="1:13">
      <c r="A5" s="61" t="s">
        <v>141</v>
      </c>
      <c r="B5" s="61">
        <v>42</v>
      </c>
      <c r="C5" s="61">
        <v>20</v>
      </c>
      <c r="D5" s="61">
        <v>13</v>
      </c>
      <c r="E5" s="61">
        <v>18</v>
      </c>
      <c r="F5" s="61">
        <v>23</v>
      </c>
      <c r="G5" s="61">
        <v>12</v>
      </c>
      <c r="H5" s="61">
        <v>15</v>
      </c>
      <c r="I5" s="61">
        <v>18</v>
      </c>
    </row>
    <row r="7" spans="1:13">
      <c r="A7" s="61" t="s">
        <v>142</v>
      </c>
    </row>
  </sheetData>
  <hyperlinks>
    <hyperlink ref="M1" location="Innholdsside!A1" display="innhold" xr:uid="{DF7163F3-0F12-48F2-9330-AF4A6EEEA7E8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C8FF-40B3-4571-95F5-90387B1F7A7C}">
  <dimension ref="A4:C12"/>
  <sheetViews>
    <sheetView workbookViewId="0">
      <selection activeCell="C20" sqref="C20"/>
    </sheetView>
  </sheetViews>
  <sheetFormatPr defaultColWidth="8.7109375" defaultRowHeight="14.45"/>
  <cols>
    <col min="1" max="1" width="81.7109375" bestFit="1" customWidth="1"/>
  </cols>
  <sheetData>
    <row r="4" spans="1:3">
      <c r="A4" t="s">
        <v>355</v>
      </c>
    </row>
    <row r="5" spans="1:3">
      <c r="B5" t="s">
        <v>345</v>
      </c>
      <c r="C5" t="s">
        <v>346</v>
      </c>
    </row>
    <row r="6" spans="1:3">
      <c r="A6" t="s">
        <v>356</v>
      </c>
      <c r="B6" s="4">
        <v>0.84</v>
      </c>
      <c r="C6" s="11">
        <v>0.93579344215708016</v>
      </c>
    </row>
    <row r="7" spans="1:3">
      <c r="C7" s="11"/>
    </row>
    <row r="8" spans="1:3">
      <c r="A8" t="s">
        <v>357</v>
      </c>
      <c r="B8" s="4">
        <v>0.13</v>
      </c>
      <c r="C8" s="11">
        <v>4.4344062550707233E-2</v>
      </c>
    </row>
    <row r="9" spans="1:3">
      <c r="C9" s="11"/>
    </row>
    <row r="10" spans="1:3">
      <c r="A10" t="s">
        <v>358</v>
      </c>
      <c r="C10" s="11">
        <v>1.986249529221263E-2</v>
      </c>
    </row>
    <row r="12" spans="1:3">
      <c r="A12" t="s">
        <v>359</v>
      </c>
      <c r="B12" s="4">
        <v>0.04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5B26D-30AC-49D3-9ED3-BF6B77E01348}">
  <dimension ref="A2:C47"/>
  <sheetViews>
    <sheetView workbookViewId="0">
      <selection activeCell="C20" sqref="C20"/>
    </sheetView>
  </sheetViews>
  <sheetFormatPr defaultColWidth="8.7109375" defaultRowHeight="14.45"/>
  <cols>
    <col min="1" max="1" width="112" bestFit="1" customWidth="1"/>
  </cols>
  <sheetData>
    <row r="2" spans="1:3" ht="18.600000000000001">
      <c r="A2" s="10" t="s">
        <v>360</v>
      </c>
      <c r="B2" s="8"/>
    </row>
    <row r="4" spans="1:3">
      <c r="B4" t="s">
        <v>345</v>
      </c>
      <c r="C4" t="s">
        <v>346</v>
      </c>
    </row>
    <row r="5" spans="1:3">
      <c r="A5" t="s">
        <v>361</v>
      </c>
      <c r="B5" s="11">
        <v>0.41</v>
      </c>
      <c r="C5" s="11">
        <v>0.37986302150790258</v>
      </c>
    </row>
    <row r="6" spans="1:3">
      <c r="B6" s="11"/>
      <c r="C6" s="11"/>
    </row>
    <row r="7" spans="1:3">
      <c r="A7" t="s">
        <v>362</v>
      </c>
      <c r="B7" s="11">
        <v>0.34</v>
      </c>
      <c r="C7" s="11">
        <v>0.38560997811488856</v>
      </c>
    </row>
    <row r="8" spans="1:3">
      <c r="B8" s="11"/>
      <c r="C8" s="11"/>
    </row>
    <row r="9" spans="1:3">
      <c r="A9" t="s">
        <v>363</v>
      </c>
      <c r="B9" s="11">
        <v>0.2</v>
      </c>
      <c r="C9" s="11"/>
    </row>
    <row r="10" spans="1:3">
      <c r="B10" s="11"/>
      <c r="C10" s="11"/>
    </row>
    <row r="11" spans="1:3">
      <c r="A11" t="s">
        <v>364</v>
      </c>
      <c r="B11" s="11">
        <v>0.17</v>
      </c>
      <c r="C11" s="11">
        <v>0.12943903224547829</v>
      </c>
    </row>
    <row r="12" spans="1:3">
      <c r="B12" s="11"/>
      <c r="C12" s="11"/>
    </row>
    <row r="13" spans="1:3">
      <c r="A13" t="s">
        <v>365</v>
      </c>
      <c r="B13" s="11">
        <v>0.15</v>
      </c>
      <c r="C13" s="11">
        <v>0.12670278881682615</v>
      </c>
    </row>
    <row r="14" spans="1:3">
      <c r="B14" s="11"/>
      <c r="C14" s="11"/>
    </row>
    <row r="15" spans="1:3">
      <c r="A15" t="s">
        <v>366</v>
      </c>
      <c r="B15" s="11">
        <v>0.15</v>
      </c>
      <c r="C15" s="11">
        <v>0.14363424752349302</v>
      </c>
    </row>
    <row r="16" spans="1:3">
      <c r="B16" s="11"/>
      <c r="C16" s="11"/>
    </row>
    <row r="17" spans="1:3">
      <c r="A17" t="s">
        <v>367</v>
      </c>
      <c r="B17" s="11">
        <v>0.14000000000000001</v>
      </c>
      <c r="C17" s="11">
        <v>0.205450719565342</v>
      </c>
    </row>
    <row r="18" spans="1:3">
      <c r="B18" s="11"/>
      <c r="C18" s="11"/>
    </row>
    <row r="19" spans="1:3">
      <c r="A19" t="s">
        <v>368</v>
      </c>
      <c r="B19" s="11">
        <v>0.12</v>
      </c>
      <c r="C19" s="11"/>
    </row>
    <row r="20" spans="1:3">
      <c r="B20" s="11"/>
      <c r="C20" s="11"/>
    </row>
    <row r="21" spans="1:3">
      <c r="A21" t="s">
        <v>369</v>
      </c>
      <c r="B21" s="11">
        <v>0.09</v>
      </c>
      <c r="C21" s="11">
        <v>0.12960624841726195</v>
      </c>
    </row>
    <row r="22" spans="1:3">
      <c r="B22" s="11"/>
      <c r="C22" s="11"/>
    </row>
    <row r="23" spans="1:3">
      <c r="A23" t="s">
        <v>370</v>
      </c>
      <c r="B23" s="11">
        <v>7.0000000000000007E-2</v>
      </c>
      <c r="C23" s="11"/>
    </row>
    <row r="24" spans="1:3">
      <c r="B24" s="11"/>
      <c r="C24" s="11"/>
    </row>
    <row r="25" spans="1:3">
      <c r="A25" t="s">
        <v>371</v>
      </c>
      <c r="B25" s="11">
        <v>0.06</v>
      </c>
      <c r="C25" s="11">
        <v>9.6781247840112342E-2</v>
      </c>
    </row>
    <row r="26" spans="1:3">
      <c r="B26" s="11"/>
      <c r="C26" s="11"/>
    </row>
    <row r="27" spans="1:3">
      <c r="A27" t="s">
        <v>372</v>
      </c>
      <c r="B27" s="11">
        <v>0.06</v>
      </c>
      <c r="C27" s="11">
        <v>4.9472442262066221E-2</v>
      </c>
    </row>
    <row r="28" spans="1:3">
      <c r="B28" s="11"/>
      <c r="C28" s="11"/>
    </row>
    <row r="29" spans="1:3">
      <c r="A29" t="s">
        <v>373</v>
      </c>
      <c r="B29" s="11">
        <v>0.04</v>
      </c>
      <c r="C29" s="11">
        <v>2.0467837367886668E-2</v>
      </c>
    </row>
    <row r="30" spans="1:3">
      <c r="B30" s="11"/>
      <c r="C30" s="11"/>
    </row>
    <row r="31" spans="1:3">
      <c r="A31" t="s">
        <v>374</v>
      </c>
      <c r="B31" s="11">
        <v>0.04</v>
      </c>
      <c r="C31" s="11"/>
    </row>
    <row r="32" spans="1:3">
      <c r="B32" s="11"/>
      <c r="C32" s="11"/>
    </row>
    <row r="33" spans="1:3">
      <c r="A33" t="s">
        <v>375</v>
      </c>
      <c r="B33" s="11">
        <v>0.02</v>
      </c>
      <c r="C33" s="11"/>
    </row>
    <row r="34" spans="1:3">
      <c r="B34" s="11"/>
      <c r="C34" s="11"/>
    </row>
    <row r="35" spans="1:3">
      <c r="A35" t="s">
        <v>376</v>
      </c>
      <c r="B35" s="11">
        <v>0.02</v>
      </c>
      <c r="C35" s="11">
        <v>1.7970526218490133E-2</v>
      </c>
    </row>
    <row r="36" spans="1:3">
      <c r="B36" s="11"/>
      <c r="C36" s="11"/>
    </row>
    <row r="37" spans="1:3">
      <c r="A37" t="s">
        <v>377</v>
      </c>
      <c r="B37" s="11">
        <v>0.01</v>
      </c>
      <c r="C37" s="11">
        <v>2.750343349836876E-2</v>
      </c>
    </row>
    <row r="38" spans="1:3">
      <c r="B38" s="11"/>
      <c r="C38" s="11"/>
    </row>
    <row r="39" spans="1:3">
      <c r="A39" t="s">
        <v>378</v>
      </c>
      <c r="B39" s="11">
        <v>0.09</v>
      </c>
      <c r="C39" s="11">
        <v>0.2323514926986191</v>
      </c>
    </row>
    <row r="40" spans="1:3">
      <c r="B40" s="13"/>
    </row>
    <row r="41" spans="1:3">
      <c r="A41" t="s">
        <v>379</v>
      </c>
      <c r="B41" s="11"/>
      <c r="C41" s="11">
        <v>0.12338315511223548</v>
      </c>
    </row>
    <row r="42" spans="1:3">
      <c r="A42" t="s">
        <v>380</v>
      </c>
      <c r="B42" s="11"/>
      <c r="C42" s="11">
        <v>5.8416313069773983E-2</v>
      </c>
    </row>
    <row r="43" spans="1:3">
      <c r="A43" t="s">
        <v>381</v>
      </c>
      <c r="C43" s="9">
        <v>2.2452101701680674E-2</v>
      </c>
    </row>
    <row r="44" spans="1:3">
      <c r="A44" s="12"/>
      <c r="B44" s="12"/>
      <c r="C44" s="13"/>
    </row>
    <row r="45" spans="1:3">
      <c r="A45" s="15"/>
      <c r="B45" s="12"/>
    </row>
    <row r="46" spans="1:3">
      <c r="A46" s="12"/>
      <c r="B46" s="12"/>
    </row>
    <row r="47" spans="1:3">
      <c r="A47" s="12"/>
      <c r="B47" s="12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15074-9398-4E0E-BEF6-D43436D0A675}">
  <dimension ref="A2:C12"/>
  <sheetViews>
    <sheetView workbookViewId="0">
      <selection activeCell="C20" sqref="C20"/>
    </sheetView>
  </sheetViews>
  <sheetFormatPr defaultColWidth="8.7109375" defaultRowHeight="14.45"/>
  <cols>
    <col min="1" max="1" width="64.5703125" bestFit="1" customWidth="1"/>
  </cols>
  <sheetData>
    <row r="2" spans="1:3" ht="15.95">
      <c r="A2" s="14" t="s">
        <v>382</v>
      </c>
    </row>
    <row r="3" spans="1:3">
      <c r="B3" t="s">
        <v>345</v>
      </c>
      <c r="C3" t="s">
        <v>346</v>
      </c>
    </row>
    <row r="4" spans="1:3">
      <c r="A4" t="s">
        <v>383</v>
      </c>
      <c r="B4" s="4">
        <v>0.16</v>
      </c>
      <c r="C4" s="11">
        <v>0.15190040039072217</v>
      </c>
    </row>
    <row r="5" spans="1:3">
      <c r="C5" s="11"/>
    </row>
    <row r="6" spans="1:3">
      <c r="A6" t="s">
        <v>384</v>
      </c>
      <c r="B6" s="4">
        <v>0.39</v>
      </c>
      <c r="C6" s="11">
        <v>0.55413480149357963</v>
      </c>
    </row>
    <row r="7" spans="1:3">
      <c r="C7" s="11"/>
    </row>
    <row r="8" spans="1:3">
      <c r="A8" t="s">
        <v>385</v>
      </c>
      <c r="B8" s="4">
        <v>0.38</v>
      </c>
      <c r="C8" s="11">
        <v>0.1916824757232837</v>
      </c>
    </row>
    <row r="9" spans="1:3">
      <c r="C9" s="11"/>
    </row>
    <row r="10" spans="1:3">
      <c r="A10" t="s">
        <v>386</v>
      </c>
      <c r="C10" s="11">
        <v>0.10228232239241447</v>
      </c>
    </row>
    <row r="12" spans="1:3">
      <c r="A12" s="15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6B713-0B97-4D63-AA21-301EAADD2147}">
  <dimension ref="A2:H46"/>
  <sheetViews>
    <sheetView workbookViewId="0">
      <selection activeCell="C20" sqref="C20"/>
    </sheetView>
  </sheetViews>
  <sheetFormatPr defaultColWidth="8.7109375" defaultRowHeight="14.45"/>
  <cols>
    <col min="1" max="1" width="110.7109375" bestFit="1" customWidth="1"/>
    <col min="2" max="2" width="11.140625" bestFit="1" customWidth="1"/>
    <col min="7" max="7" width="61.42578125" bestFit="1" customWidth="1"/>
  </cols>
  <sheetData>
    <row r="2" spans="1:3" ht="15.95">
      <c r="A2" s="14" t="s">
        <v>387</v>
      </c>
    </row>
    <row r="3" spans="1:3">
      <c r="B3" t="s">
        <v>345</v>
      </c>
      <c r="C3" t="s">
        <v>346</v>
      </c>
    </row>
    <row r="4" spans="1:3">
      <c r="A4" s="21" t="s">
        <v>388</v>
      </c>
      <c r="B4" s="21"/>
      <c r="C4" s="21">
        <v>0.19043009343359801</v>
      </c>
    </row>
    <row r="5" spans="1:3">
      <c r="A5" s="21" t="s">
        <v>389</v>
      </c>
      <c r="B5" s="21"/>
      <c r="C5" s="21">
        <v>0.30231413171040322</v>
      </c>
    </row>
    <row r="6" spans="1:3">
      <c r="A6" s="21" t="s">
        <v>390</v>
      </c>
      <c r="B6" s="21">
        <v>0.14000000000000001</v>
      </c>
      <c r="C6" s="21"/>
    </row>
    <row r="7" spans="1:3">
      <c r="A7" s="21" t="s">
        <v>391</v>
      </c>
      <c r="B7" s="21">
        <v>0.25</v>
      </c>
      <c r="C7" s="21"/>
    </row>
    <row r="8" spans="1:3">
      <c r="A8" s="21" t="s">
        <v>392</v>
      </c>
      <c r="B8" s="21">
        <v>0.26</v>
      </c>
      <c r="C8" s="21"/>
    </row>
    <row r="9" spans="1:3">
      <c r="A9" s="21" t="s">
        <v>393</v>
      </c>
      <c r="B9" s="21"/>
      <c r="C9" s="21">
        <v>0.43139316307829151</v>
      </c>
    </row>
    <row r="10" spans="1:3">
      <c r="A10" s="21" t="s">
        <v>394</v>
      </c>
      <c r="B10" s="21">
        <v>0.27</v>
      </c>
      <c r="C10" s="21"/>
    </row>
    <row r="11" spans="1:3">
      <c r="A11" s="21" t="s">
        <v>395</v>
      </c>
      <c r="B11" s="21">
        <v>0.05</v>
      </c>
      <c r="C11" s="21"/>
    </row>
    <row r="12" spans="1:3">
      <c r="A12" s="21" t="s">
        <v>396</v>
      </c>
      <c r="B12" s="21">
        <v>0.05</v>
      </c>
      <c r="C12" s="21"/>
    </row>
    <row r="13" spans="1:3">
      <c r="A13" s="21" t="s">
        <v>379</v>
      </c>
      <c r="B13" s="21">
        <v>0.03</v>
      </c>
      <c r="C13" s="21">
        <v>0.10765421670920688</v>
      </c>
    </row>
    <row r="14" spans="1:3">
      <c r="A14" s="21" t="s">
        <v>397</v>
      </c>
      <c r="B14" s="21">
        <v>0.06</v>
      </c>
      <c r="C14" s="21">
        <v>4.640295420406633E-2</v>
      </c>
    </row>
    <row r="15" spans="1:3">
      <c r="A15" s="21" t="s">
        <v>398</v>
      </c>
      <c r="B15" s="21">
        <v>0.09</v>
      </c>
      <c r="C15" s="21">
        <v>6.463358562489542E-2</v>
      </c>
    </row>
    <row r="16" spans="1:3">
      <c r="A16" s="21" t="s">
        <v>399</v>
      </c>
      <c r="B16" s="21">
        <v>0.11</v>
      </c>
      <c r="C16" s="21">
        <v>6.6978877124201877E-2</v>
      </c>
    </row>
    <row r="17" spans="1:8">
      <c r="A17" s="21" t="s">
        <v>400</v>
      </c>
      <c r="B17" s="21">
        <v>0.14000000000000001</v>
      </c>
      <c r="C17" s="21">
        <v>0.23385743623284291</v>
      </c>
    </row>
    <row r="18" spans="1:8">
      <c r="A18" s="21" t="s">
        <v>401</v>
      </c>
      <c r="B18" s="21">
        <v>0.28999999999999998</v>
      </c>
      <c r="C18" s="21">
        <v>0.56133797419787457</v>
      </c>
    </row>
    <row r="19" spans="1:8">
      <c r="A19" s="21" t="s">
        <v>402</v>
      </c>
      <c r="B19" s="21">
        <v>0.34</v>
      </c>
      <c r="C19" s="21">
        <v>0.17705097749813259</v>
      </c>
    </row>
    <row r="20" spans="1:8">
      <c r="A20" s="21" t="s">
        <v>403</v>
      </c>
      <c r="B20" s="21">
        <v>0.12</v>
      </c>
      <c r="C20" s="21">
        <v>0.11152337222348951</v>
      </c>
    </row>
    <row r="21" spans="1:8">
      <c r="A21" s="21" t="s">
        <v>386</v>
      </c>
      <c r="B21" s="21">
        <v>0.05</v>
      </c>
      <c r="C21" s="21">
        <v>1.1178806357846877E-2</v>
      </c>
    </row>
    <row r="22" spans="1:8">
      <c r="C22" s="11"/>
    </row>
    <row r="23" spans="1:8">
      <c r="B23" s="4"/>
    </row>
    <row r="25" spans="1:8">
      <c r="B25" s="4"/>
    </row>
    <row r="27" spans="1:8">
      <c r="B27" s="4"/>
    </row>
    <row r="29" spans="1:8">
      <c r="B29" s="4"/>
    </row>
    <row r="30" spans="1:8">
      <c r="B30" s="9"/>
    </row>
    <row r="31" spans="1:8">
      <c r="B31" s="9"/>
    </row>
    <row r="32" spans="1:8" ht="15">
      <c r="B32" s="9"/>
      <c r="G32" s="32"/>
      <c r="H32" s="33"/>
    </row>
    <row r="33" spans="1:8" ht="15">
      <c r="A33" s="24"/>
      <c r="B33" s="31"/>
      <c r="G33" s="32"/>
      <c r="H33" s="33"/>
    </row>
    <row r="34" spans="1:8" ht="15">
      <c r="A34" s="24"/>
      <c r="B34" s="31"/>
      <c r="G34" s="32"/>
      <c r="H34" s="33"/>
    </row>
    <row r="35" spans="1:8" ht="15">
      <c r="A35" s="24"/>
      <c r="B35" s="31"/>
      <c r="G35" s="32"/>
      <c r="H35" s="33"/>
    </row>
    <row r="36" spans="1:8" ht="15">
      <c r="A36" s="24"/>
      <c r="B36" s="31"/>
      <c r="G36" s="32"/>
      <c r="H36" s="33"/>
    </row>
    <row r="37" spans="1:8" ht="15">
      <c r="A37" s="24"/>
      <c r="B37" s="31"/>
      <c r="G37" s="32"/>
      <c r="H37" s="33"/>
    </row>
    <row r="38" spans="1:8" ht="15">
      <c r="A38" s="24"/>
      <c r="B38" s="31"/>
      <c r="G38" s="32"/>
      <c r="H38" s="33"/>
    </row>
    <row r="39" spans="1:8" ht="15">
      <c r="A39" s="24"/>
      <c r="B39" s="31"/>
      <c r="G39" s="32"/>
      <c r="H39" s="33"/>
    </row>
    <row r="40" spans="1:8" ht="15">
      <c r="A40" s="24"/>
      <c r="B40" s="31"/>
      <c r="G40" s="32"/>
      <c r="H40" s="33"/>
    </row>
    <row r="41" spans="1:8" ht="15">
      <c r="A41" s="24"/>
      <c r="B41" s="31"/>
      <c r="G41" s="32"/>
      <c r="H41" s="33"/>
    </row>
    <row r="42" spans="1:8" ht="15">
      <c r="A42" s="24"/>
      <c r="B42" s="31"/>
      <c r="G42" s="34"/>
      <c r="H42" s="33"/>
    </row>
    <row r="43" spans="1:8" ht="15">
      <c r="A43" s="24"/>
      <c r="B43" s="31"/>
      <c r="G43" s="32"/>
      <c r="H43" s="33"/>
    </row>
    <row r="44" spans="1:8" ht="15">
      <c r="A44" s="24"/>
      <c r="B44" s="31"/>
      <c r="G44" s="32"/>
      <c r="H44" s="33"/>
    </row>
    <row r="45" spans="1:8" ht="15">
      <c r="B45" s="30"/>
      <c r="G45" s="29"/>
      <c r="H45" s="4"/>
    </row>
    <row r="46" spans="1:8" ht="15">
      <c r="G46" s="28"/>
      <c r="H46" s="4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EE90-808C-4050-B405-04230D4908A3}">
  <dimension ref="A2:C58"/>
  <sheetViews>
    <sheetView topLeftCell="A15" workbookViewId="0">
      <selection activeCell="C20" sqref="C20"/>
    </sheetView>
  </sheetViews>
  <sheetFormatPr defaultColWidth="8.7109375" defaultRowHeight="14.45"/>
  <cols>
    <col min="1" max="1" width="145.7109375" bestFit="1" customWidth="1"/>
  </cols>
  <sheetData>
    <row r="2" spans="1:3" ht="18.600000000000001">
      <c r="A2" s="10" t="s">
        <v>404</v>
      </c>
    </row>
    <row r="3" spans="1:3">
      <c r="A3" s="12"/>
      <c r="B3" t="s">
        <v>345</v>
      </c>
      <c r="C3" t="s">
        <v>346</v>
      </c>
    </row>
    <row r="4" spans="1:3">
      <c r="A4" t="s">
        <v>405</v>
      </c>
      <c r="B4" s="4">
        <v>0.45</v>
      </c>
      <c r="C4" s="4">
        <v>0.44585544319358111</v>
      </c>
    </row>
    <row r="5" spans="1:3">
      <c r="B5" s="4"/>
      <c r="C5" s="4"/>
    </row>
    <row r="6" spans="1:3">
      <c r="A6" t="s">
        <v>406</v>
      </c>
      <c r="B6" s="4">
        <v>0.19</v>
      </c>
      <c r="C6" s="4">
        <v>0.13792913275836444</v>
      </c>
    </row>
    <row r="7" spans="1:3">
      <c r="B7" s="4"/>
      <c r="C7" s="4"/>
    </row>
    <row r="8" spans="1:3">
      <c r="A8" t="s">
        <v>407</v>
      </c>
      <c r="B8" s="4">
        <v>0.19</v>
      </c>
      <c r="C8" s="4">
        <v>0.15550702426451091</v>
      </c>
    </row>
    <row r="9" spans="1:3">
      <c r="B9" s="4"/>
      <c r="C9" s="4"/>
    </row>
    <row r="10" spans="1:3">
      <c r="A10" t="s">
        <v>366</v>
      </c>
      <c r="B10" s="4">
        <v>0.13</v>
      </c>
      <c r="C10" s="4">
        <v>0.1453520868528958</v>
      </c>
    </row>
    <row r="11" spans="1:3">
      <c r="B11" s="4"/>
      <c r="C11" s="4"/>
    </row>
    <row r="12" spans="1:3">
      <c r="A12" t="s">
        <v>375</v>
      </c>
      <c r="B12" s="4">
        <v>0.13</v>
      </c>
      <c r="C12" s="4"/>
    </row>
    <row r="13" spans="1:3">
      <c r="B13" s="4"/>
      <c r="C13" s="4"/>
    </row>
    <row r="14" spans="1:3">
      <c r="A14" t="s">
        <v>408</v>
      </c>
      <c r="B14" s="4">
        <v>0.13</v>
      </c>
      <c r="C14" s="4">
        <v>9.3788947479835211E-2</v>
      </c>
    </row>
    <row r="15" spans="1:3">
      <c r="B15" s="4"/>
      <c r="C15" s="4"/>
    </row>
    <row r="16" spans="1:3">
      <c r="A16" t="s">
        <v>409</v>
      </c>
      <c r="B16" s="4">
        <v>0.12</v>
      </c>
      <c r="C16" s="4"/>
    </row>
    <row r="17" spans="1:3">
      <c r="B17" s="4"/>
      <c r="C17" s="4"/>
    </row>
    <row r="18" spans="1:3">
      <c r="A18" t="s">
        <v>410</v>
      </c>
      <c r="B18" s="4">
        <v>0.1</v>
      </c>
      <c r="C18" s="4"/>
    </row>
    <row r="19" spans="1:3">
      <c r="B19" s="4"/>
      <c r="C19" s="4"/>
    </row>
    <row r="20" spans="1:3">
      <c r="A20" t="s">
        <v>376</v>
      </c>
      <c r="B20" s="4">
        <v>7.0000000000000007E-2</v>
      </c>
      <c r="C20" s="4">
        <v>7.3350922282965206E-2</v>
      </c>
    </row>
    <row r="21" spans="1:3">
      <c r="B21" s="4"/>
      <c r="C21" s="4"/>
    </row>
    <row r="22" spans="1:3">
      <c r="A22" t="s">
        <v>411</v>
      </c>
      <c r="B22" s="4">
        <v>0.04</v>
      </c>
      <c r="C22" s="4">
        <v>1.9219863894068885E-2</v>
      </c>
    </row>
    <row r="23" spans="1:3">
      <c r="B23" s="4"/>
      <c r="C23" s="4"/>
    </row>
    <row r="24" spans="1:3">
      <c r="A24" t="s">
        <v>412</v>
      </c>
      <c r="B24" s="4">
        <v>0.04</v>
      </c>
      <c r="C24" s="4">
        <v>3.5007138440788704E-2</v>
      </c>
    </row>
    <row r="25" spans="1:3">
      <c r="B25" s="4"/>
      <c r="C25" s="4"/>
    </row>
    <row r="26" spans="1:3">
      <c r="A26" t="s">
        <v>413</v>
      </c>
      <c r="B26" s="4">
        <v>0.01</v>
      </c>
      <c r="C26" s="4">
        <v>1.6832819280413708E-2</v>
      </c>
    </row>
    <row r="27" spans="1:3">
      <c r="B27" s="4"/>
      <c r="C27" s="4"/>
    </row>
    <row r="28" spans="1:3">
      <c r="A28" t="s">
        <v>414</v>
      </c>
      <c r="B28" s="4">
        <v>0.01</v>
      </c>
      <c r="C28" s="4">
        <v>1.2565234629258255E-2</v>
      </c>
    </row>
    <row r="29" spans="1:3">
      <c r="B29" s="4"/>
      <c r="C29" s="4"/>
    </row>
    <row r="30" spans="1:3">
      <c r="A30" t="s">
        <v>415</v>
      </c>
      <c r="B30" s="4">
        <v>0.14000000000000001</v>
      </c>
      <c r="C30" s="4">
        <v>0.28079007071743151</v>
      </c>
    </row>
    <row r="31" spans="1:3">
      <c r="B31" s="4"/>
      <c r="C31" s="4"/>
    </row>
    <row r="32" spans="1:3">
      <c r="A32" t="s">
        <v>359</v>
      </c>
      <c r="B32" s="4">
        <v>0.09</v>
      </c>
      <c r="C32" s="4">
        <v>4.413151991317505E-2</v>
      </c>
    </row>
    <row r="33" spans="1:3">
      <c r="B33" s="4"/>
      <c r="C33" s="4"/>
    </row>
    <row r="34" spans="1:3">
      <c r="A34" t="s">
        <v>416</v>
      </c>
      <c r="B34" s="4"/>
      <c r="C34" s="4">
        <v>4.596196602611035E-2</v>
      </c>
    </row>
    <row r="42" spans="1:3">
      <c r="B42" s="9"/>
    </row>
    <row r="43" spans="1:3">
      <c r="B43" s="9"/>
    </row>
    <row r="44" spans="1:3">
      <c r="B44" s="9"/>
    </row>
    <row r="45" spans="1:3">
      <c r="A45" s="24"/>
      <c r="B45" s="23"/>
    </row>
    <row r="46" spans="1:3">
      <c r="A46" s="24"/>
      <c r="B46" s="23"/>
    </row>
    <row r="47" spans="1:3">
      <c r="A47" s="24"/>
      <c r="B47" s="23"/>
    </row>
    <row r="48" spans="1:3">
      <c r="A48" s="24"/>
      <c r="B48" s="23"/>
    </row>
    <row r="49" spans="1:3">
      <c r="A49" s="24"/>
      <c r="B49" s="23"/>
      <c r="C49" s="24"/>
    </row>
    <row r="50" spans="1:3">
      <c r="A50" s="24"/>
      <c r="B50" s="23"/>
    </row>
    <row r="51" spans="1:3">
      <c r="A51" s="24"/>
      <c r="B51" s="23"/>
    </row>
    <row r="52" spans="1:3">
      <c r="A52" s="24"/>
      <c r="B52" s="23"/>
    </row>
    <row r="53" spans="1:3">
      <c r="A53" s="24"/>
      <c r="B53" s="23"/>
    </row>
    <row r="54" spans="1:3">
      <c r="A54" s="24"/>
      <c r="B54" s="23"/>
    </row>
    <row r="55" spans="1:3">
      <c r="A55" s="24"/>
      <c r="B55" s="23"/>
    </row>
    <row r="56" spans="1:3">
      <c r="A56" s="24"/>
      <c r="B56" s="23"/>
    </row>
    <row r="57" spans="1:3">
      <c r="B57" s="9"/>
    </row>
    <row r="58" spans="1:3">
      <c r="B58" s="9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682D6-120B-4D30-B58B-FFA3E375C752}">
  <dimension ref="A2:E14"/>
  <sheetViews>
    <sheetView workbookViewId="0">
      <selection activeCell="C20" sqref="C20"/>
    </sheetView>
  </sheetViews>
  <sheetFormatPr defaultColWidth="8.7109375" defaultRowHeight="14.45"/>
  <cols>
    <col min="1" max="1" width="97.85546875" bestFit="1" customWidth="1"/>
  </cols>
  <sheetData>
    <row r="2" spans="1:5" ht="18.600000000000001">
      <c r="A2" s="16" t="s">
        <v>417</v>
      </c>
    </row>
    <row r="3" spans="1:5">
      <c r="B3" t="s">
        <v>345</v>
      </c>
      <c r="C3" t="s">
        <v>346</v>
      </c>
    </row>
    <row r="4" spans="1:5">
      <c r="A4" t="s">
        <v>418</v>
      </c>
      <c r="B4" s="4">
        <v>0.7</v>
      </c>
      <c r="C4" s="4">
        <v>0.48563283453161998</v>
      </c>
    </row>
    <row r="5" spans="1:5">
      <c r="B5" s="4"/>
      <c r="C5" s="4"/>
    </row>
    <row r="6" spans="1:5">
      <c r="A6" t="s">
        <v>419</v>
      </c>
      <c r="B6" s="4">
        <v>0.61</v>
      </c>
      <c r="C6" s="4">
        <v>0.71107350071322295</v>
      </c>
    </row>
    <row r="7" spans="1:5">
      <c r="B7" s="4"/>
      <c r="C7" s="4"/>
    </row>
    <row r="8" spans="1:5">
      <c r="A8" t="s">
        <v>420</v>
      </c>
      <c r="B8" s="4">
        <v>0.15</v>
      </c>
      <c r="C8" s="4">
        <v>0.38438983762809281</v>
      </c>
    </row>
    <row r="9" spans="1:5">
      <c r="B9" s="4"/>
      <c r="C9" s="4"/>
    </row>
    <row r="10" spans="1:5">
      <c r="A10" t="s">
        <v>378</v>
      </c>
      <c r="B10" s="4">
        <v>0.05</v>
      </c>
      <c r="C10" s="4">
        <v>0.15350319242438801</v>
      </c>
    </row>
    <row r="11" spans="1:5">
      <c r="A11" s="12"/>
      <c r="B11" s="12"/>
      <c r="C11" s="12"/>
      <c r="D11" s="17"/>
    </row>
    <row r="12" spans="1:5">
      <c r="A12" s="15"/>
      <c r="B12" s="12"/>
      <c r="C12" s="12"/>
      <c r="D12" s="17"/>
    </row>
    <row r="13" spans="1:5">
      <c r="A13" s="12"/>
      <c r="B13" s="12"/>
      <c r="C13" s="12"/>
      <c r="D13" s="17"/>
    </row>
    <row r="14" spans="1:5">
      <c r="E14" s="9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04A77-113E-4290-A1D3-9B4C3F6348D0}">
  <dimension ref="A3:C13"/>
  <sheetViews>
    <sheetView workbookViewId="0">
      <selection activeCell="C20" sqref="C20"/>
    </sheetView>
  </sheetViews>
  <sheetFormatPr defaultColWidth="8.7109375" defaultRowHeight="14.45"/>
  <cols>
    <col min="1" max="1" width="146.5703125" bestFit="1" customWidth="1"/>
  </cols>
  <sheetData>
    <row r="3" spans="1:3" ht="18.600000000000001">
      <c r="A3" s="10" t="s">
        <v>421</v>
      </c>
    </row>
    <row r="4" spans="1:3">
      <c r="B4" t="s">
        <v>345</v>
      </c>
      <c r="C4" t="s">
        <v>346</v>
      </c>
    </row>
    <row r="5" spans="1:3">
      <c r="A5" t="s">
        <v>422</v>
      </c>
      <c r="B5" s="4">
        <v>0.34</v>
      </c>
      <c r="C5" s="11">
        <v>8.5837611120305496E-2</v>
      </c>
    </row>
    <row r="6" spans="1:3">
      <c r="B6" s="4"/>
      <c r="C6" s="11"/>
    </row>
    <row r="7" spans="1:3">
      <c r="A7" t="s">
        <v>423</v>
      </c>
      <c r="B7" s="4">
        <v>0.27</v>
      </c>
      <c r="C7" s="11">
        <v>0.39271045787090703</v>
      </c>
    </row>
    <row r="8" spans="1:3">
      <c r="B8" s="4"/>
      <c r="C8" s="11"/>
    </row>
    <row r="9" spans="1:3">
      <c r="A9" t="s">
        <v>424</v>
      </c>
      <c r="B9" s="4">
        <v>0.22</v>
      </c>
      <c r="C9" s="11">
        <v>0.220604374628182</v>
      </c>
    </row>
    <row r="10" spans="1:3">
      <c r="B10" s="4"/>
      <c r="C10" s="11"/>
    </row>
    <row r="11" spans="1:3">
      <c r="A11" t="s">
        <v>425</v>
      </c>
      <c r="B11" s="4">
        <v>0.13</v>
      </c>
      <c r="C11" s="11">
        <v>0.175105007028067</v>
      </c>
    </row>
    <row r="12" spans="1:3">
      <c r="B12" s="4"/>
      <c r="C12" s="11"/>
    </row>
    <row r="13" spans="1:3">
      <c r="A13" t="s">
        <v>426</v>
      </c>
      <c r="B13" s="4">
        <v>0.18</v>
      </c>
      <c r="C13" s="11">
        <v>0.26867487224991798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C4A7C-BEEA-42A9-8A66-E9D974C41FA9}">
  <dimension ref="A2:C9"/>
  <sheetViews>
    <sheetView workbookViewId="0">
      <selection activeCell="C20" sqref="C20"/>
    </sheetView>
  </sheetViews>
  <sheetFormatPr defaultColWidth="8.7109375" defaultRowHeight="14.45"/>
  <cols>
    <col min="1" max="1" width="139.7109375" bestFit="1" customWidth="1"/>
  </cols>
  <sheetData>
    <row r="2" spans="1:3" ht="18.600000000000001">
      <c r="A2" s="10" t="s">
        <v>427</v>
      </c>
    </row>
    <row r="3" spans="1:3">
      <c r="B3" s="4" t="s">
        <v>345</v>
      </c>
      <c r="C3" t="s">
        <v>346</v>
      </c>
    </row>
    <row r="4" spans="1:3">
      <c r="A4" t="s">
        <v>428</v>
      </c>
      <c r="B4" s="4">
        <v>0.48</v>
      </c>
      <c r="C4" s="11">
        <v>0.13213942100188866</v>
      </c>
    </row>
    <row r="5" spans="1:3">
      <c r="A5" t="s">
        <v>359</v>
      </c>
      <c r="B5" s="4">
        <v>0.21</v>
      </c>
      <c r="C5" s="11">
        <v>0.1475949599427881</v>
      </c>
    </row>
    <row r="6" spans="1:3">
      <c r="A6" t="s">
        <v>429</v>
      </c>
      <c r="B6" s="4">
        <v>0.04</v>
      </c>
      <c r="C6" s="11">
        <v>2.8758520725462516E-2</v>
      </c>
    </row>
    <row r="7" spans="1:3">
      <c r="A7" t="s">
        <v>347</v>
      </c>
      <c r="B7" s="4">
        <v>0.27</v>
      </c>
      <c r="C7" s="11">
        <v>0.69150709832986079</v>
      </c>
    </row>
    <row r="9" spans="1:3" ht="54.75" customHeight="1">
      <c r="A9" s="6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221C1-8065-47FF-AB26-E019EA4D359B}">
  <dimension ref="A2:B12"/>
  <sheetViews>
    <sheetView workbookViewId="0">
      <selection activeCell="C20" sqref="C20"/>
    </sheetView>
  </sheetViews>
  <sheetFormatPr defaultColWidth="8.7109375" defaultRowHeight="14.45"/>
  <cols>
    <col min="1" max="1" width="52.7109375" bestFit="1" customWidth="1"/>
  </cols>
  <sheetData>
    <row r="2" spans="1:2" ht="18.600000000000001">
      <c r="A2" s="10" t="s">
        <v>430</v>
      </c>
    </row>
    <row r="3" spans="1:2">
      <c r="B3" s="4" t="s">
        <v>345</v>
      </c>
    </row>
    <row r="4" spans="1:2">
      <c r="A4" t="s">
        <v>431</v>
      </c>
      <c r="B4" s="4">
        <v>0.13</v>
      </c>
    </row>
    <row r="5" spans="1:2">
      <c r="B5" s="4"/>
    </row>
    <row r="6" spans="1:2">
      <c r="A6" t="s">
        <v>432</v>
      </c>
      <c r="B6" s="4">
        <v>0.46</v>
      </c>
    </row>
    <row r="7" spans="1:2">
      <c r="B7" s="4"/>
    </row>
    <row r="8" spans="1:2">
      <c r="A8" t="s">
        <v>433</v>
      </c>
      <c r="B8" s="4">
        <v>0.05</v>
      </c>
    </row>
    <row r="9" spans="1:2">
      <c r="B9" s="4"/>
    </row>
    <row r="10" spans="1:2">
      <c r="A10" t="s">
        <v>403</v>
      </c>
      <c r="B10" s="4">
        <v>0.25</v>
      </c>
    </row>
    <row r="11" spans="1:2">
      <c r="B11" s="4"/>
    </row>
    <row r="12" spans="1:2">
      <c r="A12" t="s">
        <v>359</v>
      </c>
      <c r="B12" s="4">
        <v>0.12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76E32-6AB2-4A08-B6DF-678BFF233E6A}">
  <dimension ref="A1:P83"/>
  <sheetViews>
    <sheetView workbookViewId="0">
      <selection activeCell="C20" sqref="C20"/>
    </sheetView>
  </sheetViews>
  <sheetFormatPr defaultColWidth="8.7109375" defaultRowHeight="14.45"/>
  <cols>
    <col min="1" max="1" width="55" bestFit="1" customWidth="1"/>
    <col min="2" max="2" width="38.42578125" customWidth="1"/>
    <col min="3" max="3" width="8.28515625" bestFit="1" customWidth="1"/>
    <col min="4" max="4" width="8" bestFit="1" customWidth="1"/>
    <col min="5" max="5" width="9.5703125" bestFit="1" customWidth="1"/>
    <col min="6" max="6" width="10.7109375" bestFit="1" customWidth="1"/>
  </cols>
  <sheetData>
    <row r="1" spans="1:16">
      <c r="A1" s="157" t="s">
        <v>434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16" ht="18.600000000000001">
      <c r="A4" s="10" t="s">
        <v>435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.600000000000001">
      <c r="A5" s="10" t="s">
        <v>436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158" t="s">
        <v>437</v>
      </c>
      <c r="B6" s="158"/>
      <c r="C6" s="158"/>
      <c r="D6" s="158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8"/>
      <c r="B7" s="8" t="s">
        <v>438</v>
      </c>
      <c r="C7" s="8" t="s">
        <v>439</v>
      </c>
      <c r="D7" s="8" t="s">
        <v>440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>
      <c r="A8" s="156" t="s">
        <v>441</v>
      </c>
      <c r="B8" t="s">
        <v>345</v>
      </c>
      <c r="C8" s="36">
        <v>0.92</v>
      </c>
      <c r="D8" s="36">
        <v>0.37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>
      <c r="A9" s="156"/>
      <c r="B9" t="s">
        <v>346</v>
      </c>
      <c r="C9" s="36">
        <v>0.89944839372573882</v>
      </c>
      <c r="D9" s="36">
        <v>6.998834570693202E-2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>
      <c r="A10" s="156" t="s">
        <v>442</v>
      </c>
      <c r="B10" t="s">
        <v>345</v>
      </c>
      <c r="C10" s="36">
        <v>0.91</v>
      </c>
      <c r="D10" s="36">
        <v>0.38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>
      <c r="A11" s="156"/>
      <c r="B11" t="s">
        <v>346</v>
      </c>
      <c r="C11" s="36">
        <v>0.58733862483932486</v>
      </c>
      <c r="D11" s="36">
        <v>5.9932067344649828E-2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>
      <c r="A12" s="156" t="s">
        <v>443</v>
      </c>
      <c r="B12" t="s">
        <v>345</v>
      </c>
      <c r="C12" s="36">
        <v>0.83</v>
      </c>
      <c r="D12" s="36">
        <v>0.48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>
      <c r="A13" s="156"/>
      <c r="B13" t="s">
        <v>346</v>
      </c>
      <c r="C13" s="11">
        <v>0.58733862483932497</v>
      </c>
      <c r="D13" s="36">
        <v>0.13842405184737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>
      <c r="A14" s="156" t="s">
        <v>444</v>
      </c>
      <c r="B14" t="s">
        <v>345</v>
      </c>
      <c r="C14" s="36">
        <v>0.81</v>
      </c>
      <c r="D14" s="36">
        <v>0.43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>
      <c r="A15" s="156"/>
      <c r="B15" t="s">
        <v>346</v>
      </c>
      <c r="C15" s="36">
        <v>0.29494698398375863</v>
      </c>
      <c r="D15" s="36">
        <v>7.1553753605065301E-2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>
      <c r="A16" s="156" t="s">
        <v>365</v>
      </c>
      <c r="B16" t="s">
        <v>345</v>
      </c>
      <c r="C16" s="36">
        <v>0.79</v>
      </c>
      <c r="D16" s="36">
        <v>0.2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4">
      <c r="A17" s="156"/>
      <c r="B17" t="s">
        <v>346</v>
      </c>
      <c r="C17" s="36">
        <v>0.42241056134046628</v>
      </c>
      <c r="D17" s="36">
        <v>4.7093297518891533E-2</v>
      </c>
    </row>
    <row r="18" spans="1:4">
      <c r="A18" s="156" t="s">
        <v>445</v>
      </c>
      <c r="B18" t="s">
        <v>345</v>
      </c>
      <c r="C18" s="36">
        <v>0.79</v>
      </c>
      <c r="D18" s="36">
        <v>0.43</v>
      </c>
    </row>
    <row r="19" spans="1:4">
      <c r="A19" s="156"/>
      <c r="B19" t="s">
        <v>346</v>
      </c>
      <c r="C19" s="36">
        <v>0.49274776363493589</v>
      </c>
      <c r="D19" s="36">
        <v>8.0788659673977734E-2</v>
      </c>
    </row>
    <row r="20" spans="1:4">
      <c r="A20" s="156" t="s">
        <v>446</v>
      </c>
      <c r="B20" t="s">
        <v>345</v>
      </c>
      <c r="C20" s="36">
        <v>0.74</v>
      </c>
      <c r="D20" s="36">
        <v>0.23</v>
      </c>
    </row>
    <row r="21" spans="1:4">
      <c r="A21" s="156"/>
      <c r="B21" t="s">
        <v>346</v>
      </c>
      <c r="C21" s="36">
        <v>0.66361298668652113</v>
      </c>
      <c r="D21" s="36">
        <v>6.16380619560183E-2</v>
      </c>
    </row>
    <row r="22" spans="1:4">
      <c r="A22" s="156" t="s">
        <v>447</v>
      </c>
      <c r="B22" t="s">
        <v>345</v>
      </c>
      <c r="C22" s="36">
        <v>0.68</v>
      </c>
      <c r="D22" s="36">
        <v>0.82</v>
      </c>
    </row>
    <row r="23" spans="1:4">
      <c r="A23" s="156"/>
      <c r="B23" t="s">
        <v>346</v>
      </c>
      <c r="C23" s="36">
        <v>0.21219259387835782</v>
      </c>
      <c r="D23" s="36">
        <v>0.34056268859241834</v>
      </c>
    </row>
    <row r="24" spans="1:4">
      <c r="A24" s="156" t="s">
        <v>448</v>
      </c>
      <c r="B24" t="s">
        <v>345</v>
      </c>
      <c r="C24" s="36">
        <v>0.56999999999999995</v>
      </c>
      <c r="D24" s="36">
        <v>0.12</v>
      </c>
    </row>
    <row r="25" spans="1:4">
      <c r="A25" s="156"/>
      <c r="B25" t="s">
        <v>346</v>
      </c>
      <c r="C25" s="36">
        <v>0.20132598933994592</v>
      </c>
      <c r="D25" s="36">
        <v>9.0907069648487829E-3</v>
      </c>
    </row>
    <row r="26" spans="1:4">
      <c r="A26" s="157" t="s">
        <v>449</v>
      </c>
      <c r="B26" t="s">
        <v>345</v>
      </c>
      <c r="C26" s="36">
        <v>0.26</v>
      </c>
      <c r="D26" s="36">
        <v>7.0000000000000007E-2</v>
      </c>
    </row>
    <row r="27" spans="1:4">
      <c r="A27" s="157"/>
      <c r="B27" t="s">
        <v>346</v>
      </c>
      <c r="C27" s="36">
        <v>0.15567566335231281</v>
      </c>
      <c r="D27" s="36">
        <v>1.8428323361631957E-2</v>
      </c>
    </row>
    <row r="28" spans="1:4">
      <c r="A28" s="157" t="s">
        <v>450</v>
      </c>
      <c r="B28" s="8" t="s">
        <v>345</v>
      </c>
      <c r="C28" s="27">
        <v>0.25</v>
      </c>
      <c r="D28" s="122">
        <v>0.08</v>
      </c>
    </row>
    <row r="29" spans="1:4">
      <c r="A29" s="157"/>
      <c r="B29" s="8" t="s">
        <v>346</v>
      </c>
      <c r="C29" s="27">
        <v>0.10766604731606305</v>
      </c>
      <c r="D29" s="27">
        <v>8.4220347686519721E-3</v>
      </c>
    </row>
    <row r="30" spans="1:4">
      <c r="A30" s="157" t="s">
        <v>451</v>
      </c>
      <c r="B30" s="8" t="s">
        <v>345</v>
      </c>
      <c r="C30" s="27">
        <v>0.65</v>
      </c>
      <c r="D30" s="27">
        <v>0.33</v>
      </c>
    </row>
    <row r="31" spans="1:4">
      <c r="A31" s="157"/>
      <c r="B31" s="8" t="s">
        <v>346</v>
      </c>
      <c r="C31" s="27"/>
      <c r="D31" s="27"/>
    </row>
    <row r="32" spans="1:4">
      <c r="A32" s="157" t="s">
        <v>452</v>
      </c>
      <c r="B32" s="8" t="s">
        <v>345</v>
      </c>
      <c r="C32" s="27">
        <v>0.59</v>
      </c>
      <c r="D32" s="27">
        <v>0.25</v>
      </c>
    </row>
    <row r="33" spans="1:4">
      <c r="A33" s="157"/>
      <c r="B33" s="8" t="s">
        <v>346</v>
      </c>
      <c r="C33" s="27"/>
      <c r="D33" s="27"/>
    </row>
    <row r="34" spans="1:4">
      <c r="A34" s="157" t="s">
        <v>453</v>
      </c>
      <c r="B34" s="8" t="s">
        <v>345</v>
      </c>
      <c r="C34" s="27">
        <v>0.76</v>
      </c>
      <c r="D34" s="27">
        <v>0.28000000000000003</v>
      </c>
    </row>
    <row r="35" spans="1:4">
      <c r="A35" s="157"/>
      <c r="B35" s="8" t="s">
        <v>346</v>
      </c>
      <c r="C35" s="8"/>
      <c r="D35" s="27"/>
    </row>
    <row r="36" spans="1:4">
      <c r="A36" s="157" t="s">
        <v>454</v>
      </c>
      <c r="B36" s="8" t="s">
        <v>345</v>
      </c>
      <c r="C36" s="27">
        <v>0.75</v>
      </c>
      <c r="D36" s="27">
        <v>0.6</v>
      </c>
    </row>
    <row r="37" spans="1:4">
      <c r="A37" s="157"/>
      <c r="B37" s="8" t="s">
        <v>346</v>
      </c>
      <c r="C37" s="8"/>
      <c r="D37" s="27"/>
    </row>
    <row r="38" spans="1:4">
      <c r="A38" s="156" t="s">
        <v>455</v>
      </c>
      <c r="B38" s="8" t="s">
        <v>345</v>
      </c>
      <c r="C38" s="27"/>
      <c r="D38" s="27"/>
    </row>
    <row r="39" spans="1:4">
      <c r="A39" s="156"/>
      <c r="B39" s="8" t="s">
        <v>346</v>
      </c>
      <c r="C39" s="27">
        <v>0.50531364825869296</v>
      </c>
      <c r="D39" s="27">
        <v>5.9932067344649828E-2</v>
      </c>
    </row>
    <row r="40" spans="1:4">
      <c r="A40" s="156" t="s">
        <v>456</v>
      </c>
      <c r="B40" s="8" t="s">
        <v>345</v>
      </c>
      <c r="C40" s="8"/>
      <c r="D40" s="27"/>
    </row>
    <row r="41" spans="1:4">
      <c r="A41" s="156"/>
      <c r="B41" s="8" t="s">
        <v>346</v>
      </c>
      <c r="C41" s="27">
        <v>0.8327557807309458</v>
      </c>
      <c r="D41" s="27">
        <v>7.8576693561819982E-2</v>
      </c>
    </row>
    <row r="42" spans="1:4">
      <c r="A42" s="156" t="s">
        <v>380</v>
      </c>
      <c r="B42" s="8" t="s">
        <v>345</v>
      </c>
      <c r="C42" s="27"/>
      <c r="D42" s="27"/>
    </row>
    <row r="43" spans="1:4">
      <c r="A43" s="156"/>
      <c r="B43" s="8" t="s">
        <v>346</v>
      </c>
      <c r="C43" s="27">
        <v>0.15217738181212778</v>
      </c>
      <c r="D43" s="27">
        <v>8.9884124440287871E-2</v>
      </c>
    </row>
    <row r="44" spans="1:4">
      <c r="A44" s="156" t="s">
        <v>457</v>
      </c>
      <c r="B44" s="8" t="s">
        <v>345</v>
      </c>
      <c r="C44" s="27"/>
      <c r="D44" s="27"/>
    </row>
    <row r="45" spans="1:4">
      <c r="A45" s="156"/>
      <c r="B45" s="8" t="s">
        <v>346</v>
      </c>
      <c r="C45" s="27">
        <v>8.1435677393883965E-2</v>
      </c>
      <c r="D45" s="27">
        <v>1.2146048567607422E-2</v>
      </c>
    </row>
    <row r="46" spans="1:4">
      <c r="A46" s="156" t="s">
        <v>458</v>
      </c>
      <c r="B46" s="8" t="s">
        <v>345</v>
      </c>
      <c r="C46" s="27"/>
      <c r="D46" s="27"/>
    </row>
    <row r="47" spans="1:4">
      <c r="A47" s="156"/>
      <c r="B47" s="8" t="s">
        <v>346</v>
      </c>
      <c r="C47" s="27">
        <v>0.41220623605515611</v>
      </c>
      <c r="D47" s="27">
        <v>4.5615052358436887E-2</v>
      </c>
    </row>
    <row r="49" spans="1:6">
      <c r="A49" s="158" t="s">
        <v>459</v>
      </c>
      <c r="B49" s="158"/>
      <c r="C49" s="158"/>
      <c r="D49" s="158"/>
      <c r="E49" s="158"/>
      <c r="F49" s="158"/>
    </row>
    <row r="51" spans="1:6" ht="15" thickBot="1"/>
    <row r="52" spans="1:6" ht="17.100000000000001" customHeight="1" thickBot="1">
      <c r="B52" s="18" t="s">
        <v>460</v>
      </c>
      <c r="C52" s="37" t="s">
        <v>345</v>
      </c>
      <c r="D52" s="37"/>
      <c r="E52" s="37" t="s">
        <v>346</v>
      </c>
      <c r="F52" s="37"/>
    </row>
    <row r="53" spans="1:6" ht="17.100000000000001" thickBot="1">
      <c r="B53" s="19"/>
      <c r="C53" s="20">
        <v>0.92</v>
      </c>
      <c r="D53" s="20">
        <v>-0.37</v>
      </c>
      <c r="E53" s="20"/>
      <c r="F53" s="20"/>
    </row>
    <row r="54" spans="1:6" ht="17.100000000000001" thickBot="1">
      <c r="B54" s="19" t="s">
        <v>441</v>
      </c>
      <c r="C54" s="20"/>
      <c r="D54" s="20"/>
      <c r="E54" s="20">
        <v>0.9</v>
      </c>
      <c r="F54" s="20">
        <v>-7.0000000000000007E-2</v>
      </c>
    </row>
    <row r="55" spans="1:6" ht="17.100000000000001" thickBot="1">
      <c r="B55" s="19"/>
      <c r="C55" s="20">
        <v>0.91</v>
      </c>
      <c r="D55" s="20">
        <v>-0.38</v>
      </c>
      <c r="E55" s="20"/>
      <c r="F55" s="20"/>
    </row>
    <row r="56" spans="1:6" ht="33.6" thickBot="1">
      <c r="B56" s="19" t="s">
        <v>442</v>
      </c>
      <c r="C56" s="19"/>
      <c r="D56" s="19"/>
      <c r="E56" s="20">
        <v>0.59</v>
      </c>
      <c r="F56" s="20">
        <v>-0.06</v>
      </c>
    </row>
    <row r="57" spans="1:6" ht="17.100000000000001" thickBot="1">
      <c r="B57" s="19"/>
      <c r="C57" s="20">
        <v>0.83</v>
      </c>
      <c r="D57" s="20">
        <v>-0.48</v>
      </c>
      <c r="E57" s="20"/>
      <c r="F57" s="20"/>
    </row>
    <row r="58" spans="1:6" ht="17.100000000000001" thickBot="1">
      <c r="B58" s="19" t="s">
        <v>443</v>
      </c>
      <c r="C58" s="20"/>
      <c r="D58" s="20"/>
      <c r="E58" s="20">
        <v>0.59</v>
      </c>
      <c r="F58" s="20">
        <v>-0.14000000000000001</v>
      </c>
    </row>
    <row r="59" spans="1:6" ht="17.100000000000001" thickBot="1">
      <c r="B59" s="19"/>
      <c r="C59" s="20">
        <v>0.81</v>
      </c>
      <c r="D59" s="20">
        <v>-0.43</v>
      </c>
      <c r="E59" s="20"/>
      <c r="F59" s="20"/>
    </row>
    <row r="60" spans="1:6" ht="17.100000000000001" thickBot="1">
      <c r="B60" s="19" t="s">
        <v>461</v>
      </c>
      <c r="C60" s="20"/>
      <c r="D60" s="20"/>
      <c r="E60" s="20">
        <v>0.28999999999999998</v>
      </c>
      <c r="F60" s="20">
        <v>-7.0000000000000007E-2</v>
      </c>
    </row>
    <row r="61" spans="1:6" ht="17.100000000000001" thickBot="1">
      <c r="B61" s="19"/>
      <c r="C61" s="20">
        <v>0.79</v>
      </c>
      <c r="D61" s="20">
        <v>-0.2</v>
      </c>
      <c r="E61" s="20"/>
      <c r="F61" s="20"/>
    </row>
    <row r="62" spans="1:6" ht="17.100000000000001" thickBot="1">
      <c r="B62" s="19" t="s">
        <v>365</v>
      </c>
      <c r="C62" s="20"/>
      <c r="D62" s="20"/>
      <c r="E62" s="20">
        <v>0.42</v>
      </c>
      <c r="F62" s="20">
        <v>-0.05</v>
      </c>
    </row>
    <row r="63" spans="1:6" ht="17.100000000000001" thickBot="1">
      <c r="B63" s="19"/>
      <c r="C63" s="20">
        <v>0.79</v>
      </c>
      <c r="D63" s="20">
        <v>-0.43</v>
      </c>
      <c r="E63" s="20"/>
      <c r="F63" s="20"/>
    </row>
    <row r="64" spans="1:6" ht="17.100000000000001" thickBot="1">
      <c r="B64" s="19" t="s">
        <v>445</v>
      </c>
      <c r="C64" s="20"/>
      <c r="D64" s="20"/>
      <c r="E64" s="20">
        <v>0.49</v>
      </c>
      <c r="F64" s="20">
        <v>-0.08</v>
      </c>
    </row>
    <row r="65" spans="2:6" ht="17.100000000000001" thickBot="1">
      <c r="B65" s="19"/>
      <c r="C65" s="20">
        <v>0.74</v>
      </c>
      <c r="D65" s="20">
        <v>-0.23</v>
      </c>
      <c r="E65" s="20"/>
      <c r="F65" s="20"/>
    </row>
    <row r="66" spans="2:6" ht="33.6" thickBot="1">
      <c r="B66" s="19" t="s">
        <v>446</v>
      </c>
      <c r="C66" s="20"/>
      <c r="D66" s="20"/>
      <c r="E66" s="20">
        <v>0.66</v>
      </c>
      <c r="F66" s="20">
        <v>-0.06</v>
      </c>
    </row>
    <row r="67" spans="2:6" ht="17.100000000000001" thickBot="1">
      <c r="B67" s="19"/>
      <c r="C67" s="20">
        <v>0.68</v>
      </c>
      <c r="D67" s="20">
        <v>-0.82</v>
      </c>
      <c r="E67" s="20"/>
      <c r="F67" s="20"/>
    </row>
    <row r="68" spans="2:6" ht="17.100000000000001" thickBot="1">
      <c r="B68" s="19" t="s">
        <v>462</v>
      </c>
      <c r="C68" s="20"/>
      <c r="D68" s="20"/>
      <c r="E68" s="20">
        <v>0.21</v>
      </c>
      <c r="F68" s="20">
        <v>-0.34</v>
      </c>
    </row>
    <row r="69" spans="2:6" ht="17.100000000000001" thickBot="1">
      <c r="B69" s="19"/>
      <c r="C69" s="20">
        <v>0.56999999999999995</v>
      </c>
      <c r="D69" s="20">
        <v>-0.12</v>
      </c>
      <c r="E69" s="20"/>
      <c r="F69" s="20"/>
    </row>
    <row r="70" spans="2:6" ht="17.100000000000001" thickBot="1">
      <c r="B70" s="19" t="s">
        <v>448</v>
      </c>
      <c r="C70" s="20"/>
      <c r="D70" s="20"/>
      <c r="E70" s="20">
        <v>0.2</v>
      </c>
      <c r="F70" s="20">
        <v>-0.01</v>
      </c>
    </row>
    <row r="71" spans="2:6" ht="17.100000000000001" thickBot="1">
      <c r="B71" s="19"/>
      <c r="C71" s="20">
        <v>0.26</v>
      </c>
      <c r="D71" s="20">
        <v>-7.0000000000000007E-2</v>
      </c>
      <c r="E71" s="20"/>
      <c r="F71" s="20"/>
    </row>
    <row r="72" spans="2:6" ht="17.100000000000001" thickBot="1">
      <c r="B72" s="19" t="s">
        <v>463</v>
      </c>
      <c r="C72" s="20"/>
      <c r="D72" s="20"/>
      <c r="E72" s="20">
        <v>0.16</v>
      </c>
      <c r="F72" s="20">
        <v>-0.02</v>
      </c>
    </row>
    <row r="73" spans="2:6" ht="17.100000000000001" thickBot="1">
      <c r="B73" s="19"/>
      <c r="C73" s="20">
        <v>0.25</v>
      </c>
      <c r="D73" s="20">
        <v>-0.08</v>
      </c>
      <c r="E73" s="20"/>
      <c r="F73" s="20"/>
    </row>
    <row r="74" spans="2:6" ht="17.100000000000001" thickBot="1">
      <c r="B74" s="19" t="s">
        <v>450</v>
      </c>
      <c r="C74" s="20"/>
      <c r="D74" s="20"/>
      <c r="E74" s="20">
        <v>0.11</v>
      </c>
      <c r="F74" s="20">
        <v>-0.01</v>
      </c>
    </row>
    <row r="75" spans="2:6" ht="17.100000000000001" thickBot="1">
      <c r="B75" s="19" t="s">
        <v>451</v>
      </c>
      <c r="C75" s="20">
        <v>0.65</v>
      </c>
      <c r="D75" s="20">
        <v>-0.33</v>
      </c>
      <c r="E75" s="20"/>
      <c r="F75" s="20"/>
    </row>
    <row r="76" spans="2:6" ht="33.6" thickBot="1">
      <c r="B76" s="19" t="s">
        <v>452</v>
      </c>
      <c r="C76" s="20">
        <v>0.59</v>
      </c>
      <c r="D76" s="20">
        <v>-0.25</v>
      </c>
      <c r="E76" s="20"/>
      <c r="F76" s="20"/>
    </row>
    <row r="77" spans="2:6" ht="33.6" thickBot="1">
      <c r="B77" s="19" t="s">
        <v>453</v>
      </c>
      <c r="C77" s="20">
        <v>0.76</v>
      </c>
      <c r="D77" s="20">
        <v>-0.28000000000000003</v>
      </c>
      <c r="E77" s="20"/>
      <c r="F77" s="20"/>
    </row>
    <row r="78" spans="2:6" ht="33.6" thickBot="1">
      <c r="B78" s="19" t="s">
        <v>454</v>
      </c>
      <c r="C78" s="35">
        <v>0.75</v>
      </c>
      <c r="D78" s="21">
        <v>-0.6</v>
      </c>
      <c r="E78" s="20"/>
      <c r="F78" s="20"/>
    </row>
    <row r="79" spans="2:6" ht="17.100000000000001" thickBot="1">
      <c r="B79" s="19" t="s">
        <v>464</v>
      </c>
      <c r="C79" s="20"/>
      <c r="D79" s="20"/>
      <c r="E79" s="20">
        <v>0.51</v>
      </c>
      <c r="F79" s="20">
        <v>-0.06</v>
      </c>
    </row>
    <row r="80" spans="2:6" ht="33.6" thickBot="1">
      <c r="B80" s="19" t="s">
        <v>465</v>
      </c>
      <c r="C80" s="20"/>
      <c r="D80" s="20"/>
      <c r="E80" s="20">
        <v>0.83</v>
      </c>
      <c r="F80" s="20">
        <v>-0.08</v>
      </c>
    </row>
    <row r="81" spans="2:6" ht="17.100000000000001" thickBot="1">
      <c r="B81" s="19" t="s">
        <v>380</v>
      </c>
      <c r="C81" s="20"/>
      <c r="D81" s="20"/>
      <c r="E81" s="20">
        <v>0.15</v>
      </c>
      <c r="F81" s="20">
        <v>-0.09</v>
      </c>
    </row>
    <row r="82" spans="2:6" ht="17.100000000000001" thickBot="1">
      <c r="B82" s="19" t="s">
        <v>466</v>
      </c>
      <c r="C82" s="20"/>
      <c r="D82" s="20"/>
      <c r="E82" s="20">
        <v>0.08</v>
      </c>
      <c r="F82" s="20">
        <v>-0.01</v>
      </c>
    </row>
    <row r="83" spans="2:6" ht="17.100000000000001" thickBot="1">
      <c r="B83" s="19" t="s">
        <v>458</v>
      </c>
      <c r="C83" s="20"/>
      <c r="D83" s="20"/>
      <c r="E83" s="20">
        <v>0.41220623605515599</v>
      </c>
      <c r="F83" s="20">
        <v>-4.5615052358436901E-2</v>
      </c>
    </row>
  </sheetData>
  <mergeCells count="23">
    <mergeCell ref="A40:A41"/>
    <mergeCell ref="A42:A43"/>
    <mergeCell ref="A44:A45"/>
    <mergeCell ref="A46:A47"/>
    <mergeCell ref="A49:F49"/>
    <mergeCell ref="A38:A39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14:A15"/>
    <mergeCell ref="A1:P3"/>
    <mergeCell ref="A6:D6"/>
    <mergeCell ref="A8:A9"/>
    <mergeCell ref="A10:A11"/>
    <mergeCell ref="A12:A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F5D67-83C4-4FDD-A5BD-F10094C9FFD3}">
  <dimension ref="A1:N9"/>
  <sheetViews>
    <sheetView workbookViewId="0">
      <selection activeCell="C20" sqref="C20"/>
    </sheetView>
  </sheetViews>
  <sheetFormatPr defaultColWidth="11.42578125" defaultRowHeight="11.45"/>
  <cols>
    <col min="1" max="1" width="32.140625" style="97" bestFit="1" customWidth="1"/>
    <col min="2" max="2" width="19.28515625" style="97" bestFit="1" customWidth="1"/>
    <col min="3" max="3" width="12.85546875" style="97" customWidth="1"/>
    <col min="4" max="5" width="12.85546875" style="97" bestFit="1" customWidth="1"/>
    <col min="6" max="6" width="12.85546875" style="97" customWidth="1"/>
    <col min="7" max="7" width="12.85546875" style="97" bestFit="1" customWidth="1"/>
    <col min="8" max="16384" width="11.42578125" style="97"/>
  </cols>
  <sheetData>
    <row r="1" spans="1:14" s="96" customFormat="1" ht="12.95">
      <c r="A1" s="124" t="s">
        <v>13</v>
      </c>
    </row>
    <row r="2" spans="1:14">
      <c r="A2" s="142" t="s">
        <v>152</v>
      </c>
      <c r="B2" s="142"/>
      <c r="C2" s="143" t="s">
        <v>153</v>
      </c>
      <c r="D2" s="143"/>
      <c r="E2" s="143"/>
      <c r="F2" s="126"/>
      <c r="G2" s="126"/>
    </row>
    <row r="3" spans="1:14" ht="45.95">
      <c r="A3" s="142"/>
      <c r="B3" s="142"/>
      <c r="C3" s="126" t="s">
        <v>154</v>
      </c>
      <c r="D3" s="126" t="s">
        <v>155</v>
      </c>
      <c r="E3" s="126" t="s">
        <v>156</v>
      </c>
      <c r="F3" s="126" t="s">
        <v>157</v>
      </c>
      <c r="G3" s="126"/>
    </row>
    <row r="4" spans="1:14">
      <c r="A4" s="125"/>
      <c r="B4" s="125">
        <v>2014</v>
      </c>
      <c r="C4" s="127">
        <v>59726.002</v>
      </c>
      <c r="D4" s="127">
        <v>26168.413</v>
      </c>
      <c r="E4" s="127">
        <v>7587.1859999999997</v>
      </c>
      <c r="F4" s="127">
        <v>25970.402999999998</v>
      </c>
      <c r="G4" s="126"/>
    </row>
    <row r="5" spans="1:14">
      <c r="A5" s="128"/>
      <c r="B5" s="129">
        <v>2016</v>
      </c>
      <c r="C5" s="127">
        <v>64825.373</v>
      </c>
      <c r="D5" s="127">
        <v>29474.579000000002</v>
      </c>
      <c r="E5" s="127">
        <v>8054.165</v>
      </c>
      <c r="F5" s="127">
        <v>27296.629000000001</v>
      </c>
      <c r="G5" s="101"/>
    </row>
    <row r="6" spans="1:14">
      <c r="A6" s="128"/>
      <c r="B6" s="129">
        <v>2018</v>
      </c>
      <c r="C6" s="130">
        <v>72734.663</v>
      </c>
      <c r="D6" s="130">
        <v>31530.324000000001</v>
      </c>
      <c r="E6" s="130">
        <v>9742.6790000000001</v>
      </c>
      <c r="F6" s="130">
        <v>31461.66</v>
      </c>
      <c r="G6" s="101"/>
    </row>
    <row r="7" spans="1:14">
      <c r="B7" s="131">
        <v>2020</v>
      </c>
      <c r="C7" s="130">
        <v>74292.569000000003</v>
      </c>
      <c r="D7" s="130">
        <v>34019.760999999999</v>
      </c>
      <c r="E7" s="130">
        <v>10501.304</v>
      </c>
      <c r="F7" s="130">
        <v>29771.504000000004</v>
      </c>
      <c r="H7" s="130"/>
      <c r="I7" s="130"/>
      <c r="J7" s="130"/>
      <c r="K7" s="130"/>
      <c r="L7" s="130"/>
      <c r="M7" s="130"/>
      <c r="N7" s="130"/>
    </row>
    <row r="8" spans="1:14">
      <c r="B8" s="131">
        <v>2022</v>
      </c>
      <c r="C8" s="130">
        <v>94596.172999999995</v>
      </c>
      <c r="D8" s="130">
        <v>37657.451000000001</v>
      </c>
      <c r="E8" s="130">
        <v>12786.546</v>
      </c>
      <c r="F8" s="130">
        <v>44152.175999999992</v>
      </c>
      <c r="H8" s="130"/>
      <c r="I8" s="130"/>
      <c r="J8" s="130"/>
      <c r="K8" s="130"/>
      <c r="L8" s="130"/>
      <c r="M8" s="130"/>
      <c r="N8" s="130"/>
    </row>
    <row r="9" spans="1:14" s="132" customFormat="1" ht="12">
      <c r="H9" s="133"/>
      <c r="I9" s="133"/>
      <c r="J9" s="133"/>
    </row>
  </sheetData>
  <mergeCells count="2">
    <mergeCell ref="A2:B3"/>
    <mergeCell ref="C2:E2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BD1E8-6053-4F3B-BE44-5DAC8A20BE5E}">
  <dimension ref="A3:C14"/>
  <sheetViews>
    <sheetView workbookViewId="0">
      <selection activeCell="C20" sqref="C20"/>
    </sheetView>
  </sheetViews>
  <sheetFormatPr defaultColWidth="8.7109375" defaultRowHeight="14.45"/>
  <cols>
    <col min="1" max="1" width="72.7109375" bestFit="1" customWidth="1"/>
    <col min="2" max="2" width="6.28515625" bestFit="1" customWidth="1"/>
  </cols>
  <sheetData>
    <row r="3" spans="1:3" ht="18.600000000000001">
      <c r="A3" s="10" t="s">
        <v>467</v>
      </c>
      <c r="B3" s="8"/>
      <c r="C3" s="8"/>
    </row>
    <row r="4" spans="1:3" ht="18.600000000000001">
      <c r="A4" s="10"/>
      <c r="B4" s="8"/>
      <c r="C4" s="8"/>
    </row>
    <row r="5" spans="1:3">
      <c r="B5" s="22" t="s">
        <v>345</v>
      </c>
      <c r="C5" s="22" t="s">
        <v>346</v>
      </c>
    </row>
    <row r="6" spans="1:3">
      <c r="A6" t="s">
        <v>468</v>
      </c>
      <c r="B6" s="4">
        <v>0.15</v>
      </c>
      <c r="C6" s="4">
        <v>0.10820133623556299</v>
      </c>
    </row>
    <row r="7" spans="1:3">
      <c r="C7" s="4"/>
    </row>
    <row r="8" spans="1:3">
      <c r="A8" t="s">
        <v>469</v>
      </c>
      <c r="B8" s="4">
        <v>0.46</v>
      </c>
      <c r="C8" s="4">
        <v>0.23438248774050199</v>
      </c>
    </row>
    <row r="9" spans="1:3">
      <c r="C9" s="4"/>
    </row>
    <row r="10" spans="1:3">
      <c r="A10" t="s">
        <v>470</v>
      </c>
      <c r="B10" s="4">
        <v>0.27</v>
      </c>
      <c r="C10" s="4">
        <v>0.33932395369589802</v>
      </c>
    </row>
    <row r="11" spans="1:3">
      <c r="C11" s="4"/>
    </row>
    <row r="12" spans="1:3">
      <c r="A12" t="s">
        <v>471</v>
      </c>
      <c r="B12" s="4">
        <v>0.11</v>
      </c>
      <c r="C12" s="4">
        <v>0.28948038782142899</v>
      </c>
    </row>
    <row r="13" spans="1:3">
      <c r="C13" s="4"/>
    </row>
    <row r="14" spans="1:3">
      <c r="A14" t="s">
        <v>359</v>
      </c>
      <c r="B14" s="4">
        <v>0.01</v>
      </c>
      <c r="C14" s="4">
        <v>2.8611834506608501E-2</v>
      </c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A6732-45E5-4F0E-97B7-ABDCEFE59D4D}">
  <dimension ref="A1:C35"/>
  <sheetViews>
    <sheetView workbookViewId="0">
      <selection activeCell="C20" sqref="C20"/>
    </sheetView>
  </sheetViews>
  <sheetFormatPr defaultColWidth="8.7109375" defaultRowHeight="14.45"/>
  <cols>
    <col min="1" max="1" width="132.85546875" bestFit="1" customWidth="1"/>
    <col min="2" max="2" width="20.85546875" bestFit="1" customWidth="1"/>
  </cols>
  <sheetData>
    <row r="1" spans="1:3" ht="18.600000000000001">
      <c r="A1" s="10" t="s">
        <v>472</v>
      </c>
    </row>
    <row r="2" spans="1:3">
      <c r="B2" t="s">
        <v>345</v>
      </c>
      <c r="C2" t="s">
        <v>346</v>
      </c>
    </row>
    <row r="3" spans="1:3">
      <c r="A3" t="s">
        <v>473</v>
      </c>
      <c r="B3" s="4">
        <v>0.62</v>
      </c>
      <c r="C3" s="11">
        <v>0.52073514649221098</v>
      </c>
    </row>
    <row r="4" spans="1:3">
      <c r="A4" t="s">
        <v>474</v>
      </c>
      <c r="B4" s="4">
        <v>0.28000000000000003</v>
      </c>
      <c r="C4" s="11">
        <v>0.1712483635414847</v>
      </c>
    </row>
    <row r="5" spans="1:3">
      <c r="A5" t="s">
        <v>475</v>
      </c>
      <c r="C5" s="11">
        <v>0.18197831003400131</v>
      </c>
    </row>
    <row r="6" spans="1:3">
      <c r="A6" t="s">
        <v>476</v>
      </c>
      <c r="C6" s="11">
        <v>0.27214934462961859</v>
      </c>
    </row>
    <row r="7" spans="1:3">
      <c r="A7" t="s">
        <v>477</v>
      </c>
      <c r="C7" s="11">
        <v>4.801384891795403E-2</v>
      </c>
    </row>
    <row r="8" spans="1:3">
      <c r="A8" t="s">
        <v>386</v>
      </c>
      <c r="C8" s="4">
        <v>1.5900000000000001E-2</v>
      </c>
    </row>
    <row r="10" spans="1:3">
      <c r="A10" s="6"/>
    </row>
    <row r="21" spans="1:2">
      <c r="B21" s="9"/>
    </row>
    <row r="22" spans="1:2">
      <c r="A22" s="12"/>
      <c r="B22" s="9"/>
    </row>
    <row r="23" spans="1:2">
      <c r="A23" s="24"/>
      <c r="B23" s="23"/>
    </row>
    <row r="24" spans="1:2">
      <c r="A24" s="24"/>
      <c r="B24" s="23"/>
    </row>
    <row r="25" spans="1:2">
      <c r="A25" s="24"/>
      <c r="B25" s="23"/>
    </row>
    <row r="26" spans="1:2">
      <c r="A26" s="24"/>
      <c r="B26" s="23"/>
    </row>
    <row r="27" spans="1:2">
      <c r="B27" s="9"/>
    </row>
    <row r="28" spans="1:2">
      <c r="A28" s="24"/>
      <c r="B28" s="23"/>
    </row>
    <row r="29" spans="1:2">
      <c r="B29" s="9"/>
    </row>
    <row r="30" spans="1:2">
      <c r="B30" s="9"/>
    </row>
    <row r="31" spans="1:2">
      <c r="B31" s="9"/>
    </row>
    <row r="35" spans="2:2">
      <c r="B35" s="25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16A75-9001-479A-9A3B-277ADA2778D6}">
  <dimension ref="A1:C16"/>
  <sheetViews>
    <sheetView workbookViewId="0">
      <selection activeCell="C20" sqref="C20"/>
    </sheetView>
  </sheetViews>
  <sheetFormatPr defaultColWidth="8.7109375" defaultRowHeight="14.45"/>
  <cols>
    <col min="1" max="1" width="74" bestFit="1" customWidth="1"/>
    <col min="2" max="2" width="6.28515625" bestFit="1" customWidth="1"/>
  </cols>
  <sheetData>
    <row r="1" spans="1:3">
      <c r="A1" t="s">
        <v>478</v>
      </c>
    </row>
    <row r="2" spans="1:3">
      <c r="B2" t="s">
        <v>345</v>
      </c>
      <c r="C2" t="s">
        <v>346</v>
      </c>
    </row>
    <row r="3" spans="1:3">
      <c r="A3" t="s">
        <v>479</v>
      </c>
      <c r="B3" s="4">
        <v>0.31</v>
      </c>
      <c r="C3" s="11">
        <v>0.32368503776670504</v>
      </c>
    </row>
    <row r="4" spans="1:3">
      <c r="B4" s="4"/>
      <c r="C4" s="11"/>
    </row>
    <row r="5" spans="1:3">
      <c r="A5" t="s">
        <v>480</v>
      </c>
      <c r="B5" s="4">
        <v>0.04</v>
      </c>
      <c r="C5" s="11">
        <v>6.9886776486946051E-2</v>
      </c>
    </row>
    <row r="6" spans="1:3">
      <c r="B6" s="4"/>
      <c r="C6" s="11"/>
    </row>
    <row r="7" spans="1:3">
      <c r="A7" t="s">
        <v>481</v>
      </c>
      <c r="B7" s="4">
        <v>0.15</v>
      </c>
      <c r="C7" s="11">
        <v>0.17494212940538803</v>
      </c>
    </row>
    <row r="8" spans="1:3">
      <c r="B8" s="4"/>
      <c r="C8" s="11"/>
    </row>
    <row r="9" spans="1:3">
      <c r="A9" t="s">
        <v>482</v>
      </c>
      <c r="B9" s="4">
        <v>0.38</v>
      </c>
      <c r="C9" s="11">
        <v>0.29357633464250282</v>
      </c>
    </row>
    <row r="10" spans="1:3">
      <c r="B10" s="4"/>
      <c r="C10" s="11"/>
    </row>
    <row r="11" spans="1:3">
      <c r="A11" t="s">
        <v>483</v>
      </c>
      <c r="B11" s="4">
        <v>0.1</v>
      </c>
      <c r="C11" s="11">
        <v>0.12261946909835184</v>
      </c>
    </row>
    <row r="12" spans="1:3">
      <c r="B12" s="4"/>
    </row>
    <row r="13" spans="1:3">
      <c r="A13" t="s">
        <v>359</v>
      </c>
      <c r="B13" s="4">
        <v>0.04</v>
      </c>
      <c r="C13" s="11">
        <v>1.5290252600106224E-2</v>
      </c>
    </row>
    <row r="14" spans="1:3">
      <c r="B14" s="4"/>
    </row>
    <row r="16" spans="1:3">
      <c r="C16" s="11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12933-6083-4090-9B67-72790126C08C}">
  <dimension ref="A3:C15"/>
  <sheetViews>
    <sheetView workbookViewId="0">
      <selection activeCell="C20" sqref="C20"/>
    </sheetView>
  </sheetViews>
  <sheetFormatPr defaultColWidth="8.7109375" defaultRowHeight="14.45"/>
  <cols>
    <col min="1" max="1" width="85.42578125" bestFit="1" customWidth="1"/>
  </cols>
  <sheetData>
    <row r="3" spans="1:3">
      <c r="A3" t="s">
        <v>484</v>
      </c>
    </row>
    <row r="4" spans="1:3">
      <c r="B4" t="s">
        <v>485</v>
      </c>
      <c r="C4" t="s">
        <v>346</v>
      </c>
    </row>
    <row r="5" spans="1:3">
      <c r="A5" t="s">
        <v>486</v>
      </c>
      <c r="B5" s="4">
        <v>0.18</v>
      </c>
      <c r="C5" s="11">
        <v>0.15533102255482401</v>
      </c>
    </row>
    <row r="6" spans="1:3">
      <c r="C6" s="11"/>
    </row>
    <row r="7" spans="1:3">
      <c r="A7" t="s">
        <v>487</v>
      </c>
      <c r="B7" s="4">
        <v>0.06</v>
      </c>
      <c r="C7" s="11">
        <v>6.5603511555403463E-2</v>
      </c>
    </row>
    <row r="8" spans="1:3">
      <c r="C8" s="11"/>
    </row>
    <row r="9" spans="1:3">
      <c r="A9" t="s">
        <v>488</v>
      </c>
      <c r="B9" s="4">
        <v>0.51</v>
      </c>
      <c r="C9" s="11">
        <v>0.4910300998183641</v>
      </c>
    </row>
    <row r="10" spans="1:3">
      <c r="C10" s="11"/>
    </row>
    <row r="11" spans="1:3">
      <c r="A11" t="s">
        <v>489</v>
      </c>
      <c r="B11" s="4">
        <v>0.71</v>
      </c>
      <c r="C11" s="11">
        <v>0.78684612832683121</v>
      </c>
    </row>
    <row r="12" spans="1:3">
      <c r="C12" s="11"/>
    </row>
    <row r="13" spans="1:3">
      <c r="A13" t="s">
        <v>490</v>
      </c>
      <c r="B13" s="4">
        <v>0.17</v>
      </c>
      <c r="C13" s="11">
        <v>0.16186555037486075</v>
      </c>
    </row>
    <row r="14" spans="1:3">
      <c r="C14" s="11"/>
    </row>
    <row r="15" spans="1:3">
      <c r="A15" t="s">
        <v>403</v>
      </c>
      <c r="B15" s="4">
        <v>0.06</v>
      </c>
      <c r="C15" s="11">
        <v>9.2116631292089649E-2</v>
      </c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60014-43AC-4964-99A9-1149934E4EEB}">
  <dimension ref="A3:C17"/>
  <sheetViews>
    <sheetView workbookViewId="0">
      <selection activeCell="C20" sqref="C20"/>
    </sheetView>
  </sheetViews>
  <sheetFormatPr defaultColWidth="8.7109375" defaultRowHeight="14.45"/>
  <cols>
    <col min="1" max="1" width="76.5703125" bestFit="1" customWidth="1"/>
  </cols>
  <sheetData>
    <row r="3" spans="1:3">
      <c r="A3" t="s">
        <v>491</v>
      </c>
    </row>
    <row r="4" spans="1:3">
      <c r="B4" t="s">
        <v>485</v>
      </c>
      <c r="C4" t="s">
        <v>346</v>
      </c>
    </row>
    <row r="5" spans="1:3">
      <c r="A5" t="s">
        <v>492</v>
      </c>
      <c r="B5" s="4">
        <v>0.66</v>
      </c>
      <c r="C5" s="11">
        <v>0.80907913715342861</v>
      </c>
    </row>
    <row r="6" spans="1:3">
      <c r="C6" s="11"/>
    </row>
    <row r="7" spans="1:3">
      <c r="A7" t="s">
        <v>493</v>
      </c>
      <c r="B7" s="4">
        <v>0.62</v>
      </c>
      <c r="C7" s="11">
        <v>0.48278653232043089</v>
      </c>
    </row>
    <row r="8" spans="1:3">
      <c r="C8" s="11"/>
    </row>
    <row r="9" spans="1:3">
      <c r="A9" t="s">
        <v>494</v>
      </c>
      <c r="B9" s="4">
        <v>0.23</v>
      </c>
      <c r="C9" s="11">
        <v>0.22500762724840723</v>
      </c>
    </row>
    <row r="10" spans="1:3">
      <c r="C10" s="11"/>
    </row>
    <row r="11" spans="1:3">
      <c r="A11" t="s">
        <v>495</v>
      </c>
      <c r="B11" s="4">
        <v>0.15</v>
      </c>
      <c r="C11" s="11">
        <v>0.16530209596361728</v>
      </c>
    </row>
    <row r="12" spans="1:3">
      <c r="C12" s="11"/>
    </row>
    <row r="13" spans="1:3">
      <c r="A13" t="s">
        <v>496</v>
      </c>
      <c r="B13" s="4">
        <v>0.13</v>
      </c>
      <c r="C13" s="11">
        <v>0.18165196843022635</v>
      </c>
    </row>
    <row r="14" spans="1:3">
      <c r="C14" s="11"/>
    </row>
    <row r="15" spans="1:3">
      <c r="A15" t="s">
        <v>403</v>
      </c>
      <c r="B15" s="4">
        <v>0.02</v>
      </c>
      <c r="C15" s="11">
        <v>3.2893457012837829E-2</v>
      </c>
    </row>
    <row r="17" spans="3:3">
      <c r="C17" s="9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4DCA6-B629-41F2-A3B6-0F00ED8257D7}">
  <dimension ref="A1:C33"/>
  <sheetViews>
    <sheetView workbookViewId="0">
      <selection activeCell="C20" sqref="C20"/>
    </sheetView>
  </sheetViews>
  <sheetFormatPr defaultColWidth="8.7109375" defaultRowHeight="14.45"/>
  <cols>
    <col min="1" max="1" width="75" bestFit="1" customWidth="1"/>
    <col min="2" max="2" width="7.5703125" bestFit="1" customWidth="1"/>
  </cols>
  <sheetData>
    <row r="1" spans="1:3" ht="18.600000000000001">
      <c r="A1" s="10" t="s">
        <v>497</v>
      </c>
    </row>
    <row r="2" spans="1:3">
      <c r="B2" t="s">
        <v>485</v>
      </c>
      <c r="C2" t="s">
        <v>346</v>
      </c>
    </row>
    <row r="3" spans="1:3">
      <c r="A3" t="s">
        <v>498</v>
      </c>
      <c r="B3" s="11">
        <v>0.62</v>
      </c>
      <c r="C3" s="5">
        <v>0.69608389284591532</v>
      </c>
    </row>
    <row r="4" spans="1:3">
      <c r="B4" s="11"/>
      <c r="C4" s="11"/>
    </row>
    <row r="5" spans="1:3">
      <c r="A5" t="s">
        <v>499</v>
      </c>
      <c r="B5" s="11">
        <v>0.47</v>
      </c>
      <c r="C5" s="5">
        <v>0.35014717876007939</v>
      </c>
    </row>
    <row r="6" spans="1:3">
      <c r="B6" s="11"/>
      <c r="C6" s="11"/>
    </row>
    <row r="7" spans="1:3">
      <c r="A7" t="s">
        <v>500</v>
      </c>
      <c r="B7" s="11">
        <v>0.34</v>
      </c>
      <c r="C7" s="5">
        <v>0.55205301100450299</v>
      </c>
    </row>
    <row r="8" spans="1:3">
      <c r="B8" s="11"/>
      <c r="C8" s="11"/>
    </row>
    <row r="9" spans="1:3">
      <c r="A9" t="s">
        <v>501</v>
      </c>
      <c r="B9" s="11">
        <v>0.28999999999999998</v>
      </c>
      <c r="C9" s="5">
        <v>0.2700344713944301</v>
      </c>
    </row>
    <row r="10" spans="1:3">
      <c r="B10" s="11"/>
      <c r="C10" s="11"/>
    </row>
    <row r="11" spans="1:3">
      <c r="A11" t="s">
        <v>403</v>
      </c>
      <c r="B11" s="11">
        <v>0.09</v>
      </c>
      <c r="C11" s="5">
        <v>0.13708019753457523</v>
      </c>
    </row>
    <row r="12" spans="1:3">
      <c r="B12" s="11"/>
      <c r="C12" s="11"/>
    </row>
    <row r="13" spans="1:3">
      <c r="A13" t="s">
        <v>359</v>
      </c>
      <c r="B13" s="11">
        <v>0.06</v>
      </c>
      <c r="C13" s="5">
        <v>2.0006513872610984E-2</v>
      </c>
    </row>
    <row r="14" spans="1:3">
      <c r="B14" s="11"/>
      <c r="C14" s="5"/>
    </row>
    <row r="15" spans="1:3">
      <c r="A15" t="s">
        <v>502</v>
      </c>
      <c r="B15" s="11">
        <v>0.15</v>
      </c>
      <c r="C15" s="11"/>
    </row>
    <row r="16" spans="1:3">
      <c r="B16" s="11"/>
      <c r="C16" s="11"/>
    </row>
    <row r="17" spans="1:3">
      <c r="A17" t="s">
        <v>503</v>
      </c>
      <c r="B17" s="11">
        <v>0.05</v>
      </c>
      <c r="C17" s="11"/>
    </row>
    <row r="18" spans="1:3">
      <c r="B18" s="11"/>
      <c r="C18" s="11"/>
    </row>
    <row r="19" spans="1:3">
      <c r="A19" s="1" t="s">
        <v>504</v>
      </c>
      <c r="C19" s="5">
        <v>0.28312049066175377</v>
      </c>
    </row>
    <row r="24" spans="1:3">
      <c r="A24" s="1"/>
      <c r="B24" s="3"/>
      <c r="C24" s="1"/>
    </row>
    <row r="25" spans="1:3">
      <c r="A25" s="1"/>
      <c r="B25" s="3"/>
      <c r="C25" s="1"/>
    </row>
    <row r="26" spans="1:3">
      <c r="A26" s="1"/>
      <c r="C26" s="1"/>
    </row>
    <row r="27" spans="1:3">
      <c r="A27" s="1"/>
      <c r="C27" s="1"/>
    </row>
    <row r="28" spans="1:3">
      <c r="A28" s="1"/>
      <c r="C28" s="1"/>
    </row>
    <row r="29" spans="1:3">
      <c r="A29" s="1"/>
      <c r="C29" s="1"/>
    </row>
    <row r="30" spans="1:3">
      <c r="C30" s="1"/>
    </row>
    <row r="31" spans="1:3">
      <c r="A31" s="1"/>
      <c r="C31" s="1"/>
    </row>
    <row r="32" spans="1:3">
      <c r="A32" s="1"/>
      <c r="C32" s="1"/>
    </row>
    <row r="33" spans="1:3">
      <c r="A33" s="1"/>
      <c r="B33" s="3"/>
      <c r="C33" s="1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B34C9-AB71-4779-A3AC-32BEC453B22D}">
  <dimension ref="A2:C10"/>
  <sheetViews>
    <sheetView workbookViewId="0">
      <selection activeCell="C20" sqref="C20"/>
    </sheetView>
  </sheetViews>
  <sheetFormatPr defaultColWidth="8.7109375" defaultRowHeight="14.45"/>
  <cols>
    <col min="1" max="1" width="119" bestFit="1" customWidth="1"/>
  </cols>
  <sheetData>
    <row r="2" spans="1:3">
      <c r="A2" t="s">
        <v>505</v>
      </c>
    </row>
    <row r="3" spans="1:3">
      <c r="B3" t="s">
        <v>345</v>
      </c>
      <c r="C3" t="s">
        <v>346</v>
      </c>
    </row>
    <row r="4" spans="1:3">
      <c r="A4" t="s">
        <v>347</v>
      </c>
      <c r="B4" s="4">
        <v>0.53</v>
      </c>
      <c r="C4" s="4">
        <v>0.35094358114351698</v>
      </c>
    </row>
    <row r="6" spans="1:3">
      <c r="A6" t="s">
        <v>348</v>
      </c>
      <c r="B6" s="4">
        <v>0.34</v>
      </c>
      <c r="C6" s="11">
        <v>0.45734523453449799</v>
      </c>
    </row>
    <row r="8" spans="1:3">
      <c r="A8" t="s">
        <v>386</v>
      </c>
      <c r="B8" s="4">
        <v>0.13</v>
      </c>
      <c r="C8" s="11">
        <v>4.26270275596781E-2</v>
      </c>
    </row>
    <row r="10" spans="1:3">
      <c r="A10" t="s">
        <v>506</v>
      </c>
      <c r="C10" s="11">
        <v>0.14908415676230652</v>
      </c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84F96-30AD-4B40-950A-83470A082CEA}">
  <dimension ref="A1:C30"/>
  <sheetViews>
    <sheetView topLeftCell="A12" workbookViewId="0">
      <selection activeCell="C20" sqref="C20"/>
    </sheetView>
  </sheetViews>
  <sheetFormatPr defaultColWidth="8.7109375" defaultRowHeight="14.45"/>
  <cols>
    <col min="1" max="1" width="64.7109375" bestFit="1" customWidth="1"/>
    <col min="2" max="2" width="6.28515625" bestFit="1" customWidth="1"/>
  </cols>
  <sheetData>
    <row r="1" spans="1:3">
      <c r="A1" t="s">
        <v>507</v>
      </c>
    </row>
    <row r="3" spans="1:3">
      <c r="B3" t="s">
        <v>345</v>
      </c>
      <c r="C3" t="s">
        <v>346</v>
      </c>
    </row>
    <row r="4" spans="1:3">
      <c r="A4" t="s">
        <v>508</v>
      </c>
      <c r="B4" s="4">
        <v>0.61</v>
      </c>
      <c r="C4" s="11">
        <v>0.72197575820269411</v>
      </c>
    </row>
    <row r="6" spans="1:3">
      <c r="A6" t="s">
        <v>509</v>
      </c>
      <c r="B6" s="4">
        <v>0.32</v>
      </c>
      <c r="C6" s="11">
        <v>0.29578984084491233</v>
      </c>
    </row>
    <row r="8" spans="1:3">
      <c r="A8" t="s">
        <v>398</v>
      </c>
      <c r="B8" s="4">
        <v>0.22</v>
      </c>
      <c r="C8" s="11">
        <v>0.26730417471886875</v>
      </c>
    </row>
    <row r="10" spans="1:3">
      <c r="A10" t="s">
        <v>510</v>
      </c>
      <c r="B10" s="4">
        <v>0.18</v>
      </c>
      <c r="C10" s="11">
        <v>0.15065693237725158</v>
      </c>
    </row>
    <row r="12" spans="1:3">
      <c r="A12" t="s">
        <v>511</v>
      </c>
      <c r="B12" s="4">
        <v>0.02</v>
      </c>
      <c r="C12" s="11">
        <v>4.7217068918742007E-2</v>
      </c>
    </row>
    <row r="14" spans="1:3">
      <c r="A14" t="s">
        <v>378</v>
      </c>
      <c r="B14" s="4">
        <v>0.06</v>
      </c>
      <c r="C14" s="11">
        <v>0.11220956436957058</v>
      </c>
    </row>
    <row r="16" spans="1:3">
      <c r="A16" t="s">
        <v>389</v>
      </c>
      <c r="C16" s="11">
        <v>0.22491925984246769</v>
      </c>
    </row>
    <row r="18" spans="1:3">
      <c r="A18" t="s">
        <v>388</v>
      </c>
      <c r="C18" s="11">
        <v>0.24185198228390092</v>
      </c>
    </row>
    <row r="19" spans="1:3">
      <c r="C19" s="11"/>
    </row>
    <row r="20" spans="1:3">
      <c r="A20" t="s">
        <v>512</v>
      </c>
      <c r="C20" s="11">
        <v>0.46750534502507829</v>
      </c>
    </row>
    <row r="21" spans="1:3">
      <c r="C21" s="11"/>
    </row>
    <row r="22" spans="1:3">
      <c r="A22" t="s">
        <v>513</v>
      </c>
      <c r="B22" s="4">
        <v>0.45</v>
      </c>
    </row>
    <row r="24" spans="1:3">
      <c r="A24" t="s">
        <v>514</v>
      </c>
      <c r="B24" s="4">
        <v>0.34</v>
      </c>
    </row>
    <row r="26" spans="1:3">
      <c r="A26" t="s">
        <v>515</v>
      </c>
      <c r="B26" s="4">
        <v>0.13</v>
      </c>
    </row>
    <row r="28" spans="1:3">
      <c r="A28" t="s">
        <v>516</v>
      </c>
      <c r="B28" s="4">
        <v>0.06</v>
      </c>
    </row>
    <row r="30" spans="1:3">
      <c r="A30" t="s">
        <v>517</v>
      </c>
      <c r="B30" s="4">
        <v>0.04</v>
      </c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64A3-94BE-4450-9B93-3F4E60FEA1AB}">
  <dimension ref="A1:M31"/>
  <sheetViews>
    <sheetView workbookViewId="0">
      <selection activeCell="C20" sqref="C20"/>
    </sheetView>
  </sheetViews>
  <sheetFormatPr defaultColWidth="11.42578125" defaultRowHeight="14.45"/>
  <cols>
    <col min="1" max="1" width="13.7109375" customWidth="1"/>
    <col min="3" max="3" width="17.5703125" customWidth="1"/>
  </cols>
  <sheetData>
    <row r="1" spans="1:13">
      <c r="A1" s="64" t="s">
        <v>518</v>
      </c>
    </row>
    <row r="3" spans="1:13">
      <c r="A3" s="165"/>
      <c r="B3" s="165" t="s">
        <v>519</v>
      </c>
      <c r="C3" s="165" t="s">
        <v>520</v>
      </c>
      <c r="D3" s="166" t="s">
        <v>521</v>
      </c>
      <c r="E3" s="141"/>
      <c r="F3" s="141"/>
      <c r="M3" s="62" t="s">
        <v>129</v>
      </c>
    </row>
    <row r="4" spans="1:13">
      <c r="A4" s="165"/>
      <c r="B4" s="165"/>
      <c r="C4" s="165"/>
      <c r="D4" s="118">
        <v>2023</v>
      </c>
      <c r="E4" s="118">
        <v>2022</v>
      </c>
      <c r="F4" s="118">
        <v>2021</v>
      </c>
    </row>
    <row r="5" spans="1:13">
      <c r="A5" s="162" t="s">
        <v>522</v>
      </c>
      <c r="B5" s="163">
        <v>2022</v>
      </c>
      <c r="C5" s="119" t="s">
        <v>523</v>
      </c>
      <c r="D5" s="163">
        <v>8</v>
      </c>
      <c r="E5" s="163">
        <v>7</v>
      </c>
      <c r="F5" s="163">
        <v>11</v>
      </c>
    </row>
    <row r="6" spans="1:13">
      <c r="A6" s="162"/>
      <c r="B6" s="163"/>
      <c r="C6" s="119" t="s">
        <v>524</v>
      </c>
      <c r="D6" s="163"/>
      <c r="E6" s="163"/>
      <c r="F6" s="163"/>
    </row>
    <row r="7" spans="1:13">
      <c r="A7" s="162"/>
      <c r="B7" s="163"/>
      <c r="C7" s="119" t="s">
        <v>525</v>
      </c>
      <c r="D7" s="163"/>
      <c r="E7" s="163"/>
      <c r="F7" s="163"/>
    </row>
    <row r="8" spans="1:13">
      <c r="A8" s="161" t="s">
        <v>526</v>
      </c>
      <c r="B8" s="160">
        <v>2023</v>
      </c>
      <c r="C8" s="120" t="s">
        <v>523</v>
      </c>
      <c r="D8" s="160">
        <v>19</v>
      </c>
      <c r="E8" s="160">
        <v>22</v>
      </c>
      <c r="F8" s="160">
        <v>20</v>
      </c>
    </row>
    <row r="9" spans="1:13">
      <c r="A9" s="161"/>
      <c r="B9" s="160"/>
      <c r="C9" s="120" t="s">
        <v>524</v>
      </c>
      <c r="D9" s="160"/>
      <c r="E9" s="160"/>
      <c r="F9" s="160"/>
    </row>
    <row r="10" spans="1:13">
      <c r="A10" s="161"/>
      <c r="B10" s="160"/>
      <c r="C10" s="120" t="s">
        <v>527</v>
      </c>
      <c r="D10" s="160"/>
      <c r="E10" s="160"/>
      <c r="F10" s="160"/>
    </row>
    <row r="11" spans="1:13">
      <c r="A11" s="162" t="s">
        <v>528</v>
      </c>
      <c r="B11" s="163">
        <v>2023</v>
      </c>
      <c r="C11" s="119" t="s">
        <v>529</v>
      </c>
      <c r="D11" s="163">
        <v>12</v>
      </c>
      <c r="E11" s="163" t="s">
        <v>530</v>
      </c>
      <c r="F11" s="163" t="s">
        <v>530</v>
      </c>
    </row>
    <row r="12" spans="1:13">
      <c r="A12" s="162"/>
      <c r="B12" s="163"/>
      <c r="C12" s="119" t="s">
        <v>531</v>
      </c>
      <c r="D12" s="164"/>
      <c r="E12" s="164"/>
      <c r="F12" s="163"/>
    </row>
    <row r="13" spans="1:13">
      <c r="A13" s="162"/>
      <c r="B13" s="163"/>
      <c r="C13" s="119" t="s">
        <v>532</v>
      </c>
      <c r="D13" s="164"/>
      <c r="E13" s="164"/>
      <c r="F13" s="163"/>
    </row>
    <row r="14" spans="1:13">
      <c r="A14" s="161" t="s">
        <v>533</v>
      </c>
      <c r="B14" s="160">
        <v>2022</v>
      </c>
      <c r="C14" s="120" t="s">
        <v>534</v>
      </c>
      <c r="D14" s="160">
        <v>7</v>
      </c>
      <c r="E14" s="160">
        <v>8</v>
      </c>
      <c r="F14" s="160">
        <v>5</v>
      </c>
    </row>
    <row r="15" spans="1:13">
      <c r="A15" s="161"/>
      <c r="B15" s="160"/>
      <c r="C15" s="120" t="s">
        <v>535</v>
      </c>
      <c r="D15" s="160"/>
      <c r="E15" s="160"/>
      <c r="F15" s="160"/>
    </row>
    <row r="16" spans="1:13">
      <c r="A16" s="161"/>
      <c r="B16" s="160"/>
      <c r="C16" s="120" t="s">
        <v>532</v>
      </c>
      <c r="D16" s="160"/>
      <c r="E16" s="160"/>
      <c r="F16" s="160"/>
    </row>
    <row r="17" spans="1:6">
      <c r="A17" s="162" t="s">
        <v>536</v>
      </c>
      <c r="B17" s="163">
        <v>2023</v>
      </c>
      <c r="C17" s="119" t="s">
        <v>537</v>
      </c>
      <c r="D17" s="163">
        <v>7</v>
      </c>
      <c r="E17" s="163">
        <v>7</v>
      </c>
      <c r="F17" s="163">
        <v>6</v>
      </c>
    </row>
    <row r="18" spans="1:6">
      <c r="A18" s="162"/>
      <c r="B18" s="163"/>
      <c r="C18" s="119" t="s">
        <v>535</v>
      </c>
      <c r="D18" s="163"/>
      <c r="E18" s="163"/>
      <c r="F18" s="163"/>
    </row>
    <row r="19" spans="1:6">
      <c r="A19" s="162"/>
      <c r="B19" s="163"/>
      <c r="C19" s="119" t="s">
        <v>525</v>
      </c>
      <c r="D19" s="163"/>
      <c r="E19" s="163"/>
      <c r="F19" s="163"/>
    </row>
    <row r="20" spans="1:6">
      <c r="A20" s="161" t="s">
        <v>538</v>
      </c>
      <c r="B20" s="160">
        <v>2023</v>
      </c>
      <c r="C20" s="120" t="s">
        <v>523</v>
      </c>
      <c r="D20" s="160">
        <v>7</v>
      </c>
      <c r="E20" s="160">
        <v>9</v>
      </c>
      <c r="F20" s="160">
        <v>9</v>
      </c>
    </row>
    <row r="21" spans="1:6">
      <c r="A21" s="161"/>
      <c r="B21" s="160"/>
      <c r="C21" s="120" t="s">
        <v>539</v>
      </c>
      <c r="D21" s="160"/>
      <c r="E21" s="160"/>
      <c r="F21" s="160"/>
    </row>
    <row r="22" spans="1:6">
      <c r="A22" s="161"/>
      <c r="B22" s="160"/>
      <c r="C22" s="120" t="s">
        <v>527</v>
      </c>
      <c r="D22" s="160"/>
      <c r="E22" s="160"/>
      <c r="F22" s="160"/>
    </row>
    <row r="23" spans="1:6">
      <c r="A23" s="162" t="s">
        <v>540</v>
      </c>
      <c r="B23" s="163">
        <v>2022</v>
      </c>
      <c r="C23" s="119" t="s">
        <v>529</v>
      </c>
      <c r="D23" s="163" t="s">
        <v>530</v>
      </c>
      <c r="E23" s="163">
        <v>15</v>
      </c>
      <c r="F23" s="163">
        <v>15</v>
      </c>
    </row>
    <row r="24" spans="1:6">
      <c r="A24" s="162"/>
      <c r="B24" s="163"/>
      <c r="C24" s="119" t="s">
        <v>541</v>
      </c>
      <c r="D24" s="163"/>
      <c r="E24" s="163"/>
      <c r="F24" s="163"/>
    </row>
    <row r="25" spans="1:6">
      <c r="A25" s="162"/>
      <c r="B25" s="163"/>
      <c r="C25" s="119" t="s">
        <v>542</v>
      </c>
      <c r="D25" s="163"/>
      <c r="E25" s="163"/>
      <c r="F25" s="163"/>
    </row>
    <row r="26" spans="1:6">
      <c r="A26" s="159" t="s">
        <v>543</v>
      </c>
      <c r="B26" s="160">
        <v>2022</v>
      </c>
      <c r="C26" s="120" t="s">
        <v>544</v>
      </c>
      <c r="D26" s="160" t="s">
        <v>530</v>
      </c>
      <c r="E26" s="160">
        <v>2</v>
      </c>
      <c r="F26" s="160">
        <v>1</v>
      </c>
    </row>
    <row r="27" spans="1:6">
      <c r="A27" s="159"/>
      <c r="B27" s="160"/>
      <c r="C27" s="120" t="s">
        <v>545</v>
      </c>
      <c r="D27" s="160"/>
      <c r="E27" s="160"/>
      <c r="F27" s="160"/>
    </row>
    <row r="28" spans="1:6">
      <c r="A28" s="159"/>
      <c r="B28" s="160"/>
      <c r="C28" s="120" t="s">
        <v>546</v>
      </c>
      <c r="D28" s="160"/>
      <c r="E28" s="160"/>
      <c r="F28" s="160"/>
    </row>
    <row r="30" spans="1:6">
      <c r="A30" t="s">
        <v>547</v>
      </c>
    </row>
    <row r="31" spans="1:6">
      <c r="A31" t="s">
        <v>548</v>
      </c>
    </row>
  </sheetData>
  <mergeCells count="44">
    <mergeCell ref="A3:A4"/>
    <mergeCell ref="B3:B4"/>
    <mergeCell ref="C3:C4"/>
    <mergeCell ref="D3:F3"/>
    <mergeCell ref="A5:A7"/>
    <mergeCell ref="B5:B7"/>
    <mergeCell ref="D5:D7"/>
    <mergeCell ref="E5:E7"/>
    <mergeCell ref="F5:F7"/>
    <mergeCell ref="A11:A13"/>
    <mergeCell ref="B11:B13"/>
    <mergeCell ref="D11:D13"/>
    <mergeCell ref="E11:E13"/>
    <mergeCell ref="F11:F13"/>
    <mergeCell ref="A8:A10"/>
    <mergeCell ref="B8:B10"/>
    <mergeCell ref="D8:D10"/>
    <mergeCell ref="E8:E10"/>
    <mergeCell ref="F8:F10"/>
    <mergeCell ref="A17:A19"/>
    <mergeCell ref="B17:B19"/>
    <mergeCell ref="D17:D19"/>
    <mergeCell ref="E17:E19"/>
    <mergeCell ref="F17:F19"/>
    <mergeCell ref="A14:A16"/>
    <mergeCell ref="B14:B16"/>
    <mergeCell ref="D14:D16"/>
    <mergeCell ref="E14:E16"/>
    <mergeCell ref="F14:F16"/>
    <mergeCell ref="A23:A25"/>
    <mergeCell ref="B23:B25"/>
    <mergeCell ref="D23:D25"/>
    <mergeCell ref="E23:E25"/>
    <mergeCell ref="F23:F25"/>
    <mergeCell ref="A20:A22"/>
    <mergeCell ref="B20:B22"/>
    <mergeCell ref="D20:D22"/>
    <mergeCell ref="E20:E22"/>
    <mergeCell ref="F20:F22"/>
    <mergeCell ref="A26:A28"/>
    <mergeCell ref="B26:B28"/>
    <mergeCell ref="D26:D28"/>
    <mergeCell ref="E26:E28"/>
    <mergeCell ref="F26:F28"/>
  </mergeCells>
  <hyperlinks>
    <hyperlink ref="A5" r:id="rId1" location="european-innovation-scoreboard-2021" display="https://ec.europa.eu/info/research-and-innovation/statistics/performance-indicators/european-innovation-scoreboard - european-innovation-scoreboard-2021" xr:uid="{60F4F5C4-492F-43D1-88EB-24834FECCC17}"/>
    <hyperlink ref="A8" r:id="rId2" display="https://www.wipo.int/global_innovation_index/en/" xr:uid="{A47F10A3-AED8-4098-AFC8-0FD4BFD7EDA0}"/>
    <hyperlink ref="A11" r:id="rId3" location="18415641233" display="https://www.isi.fraunhofer.de/en/competence-center/innovations-wissensoekonomie/projekte/innovationsindikator_2020.html - 18415641233" xr:uid="{A31C76F4-61A9-473E-975E-81E5A4DEE9DE}"/>
    <hyperlink ref="A14" r:id="rId4" display="https://worldhappiness.report/" xr:uid="{C454684B-A3EA-4281-94DB-6621B05E2DBA}"/>
    <hyperlink ref="A17" r:id="rId5" display="https://www.sdgindex.org/" xr:uid="{D8F49414-9C82-4923-A25E-891076DFFD2F}"/>
    <hyperlink ref="A20" r:id="rId6" display="https://www.insead.edu/faculty-research/research/gtci" xr:uid="{1897EF3B-30A4-4115-BB57-3FF95CDDC75A}"/>
    <hyperlink ref="A23" r:id="rId7" location="Index" display="https://www.worldbank.org/en/publication/human-capital - Index" xr:uid="{87B2FDA4-7B7E-451D-96A0-FF442E819377}"/>
    <hyperlink ref="A26:A28" r:id="rId8" location="/indicies/HDI" display="UNDP Human Development Index" xr:uid="{B0D7A8C1-70CA-46DB-9014-DBAF4C0D7A2A}"/>
    <hyperlink ref="A5:A7" r:id="rId9" display="European Innovation Scoreboard" xr:uid="{C96BA2BB-9122-4AB0-8077-94D1B0808AA7}"/>
    <hyperlink ref="A11:A13" r:id="rId10" display="Innovations-indikator 2020" xr:uid="{D6DFCFB4-95C1-4B09-8145-8F937023C31A}"/>
    <hyperlink ref="M3" location="Innholdsside!A1" display="innhold" xr:uid="{8BC527DC-C9FA-4D52-86BA-B23330D8691C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E80A3-9687-47D4-95C3-07D127294DC1}">
  <dimension ref="A1:N16"/>
  <sheetViews>
    <sheetView workbookViewId="0">
      <selection activeCell="C20" sqref="C20"/>
    </sheetView>
  </sheetViews>
  <sheetFormatPr defaultColWidth="11.42578125" defaultRowHeight="14.45"/>
  <cols>
    <col min="2" max="2" width="50.5703125" bestFit="1" customWidth="1"/>
  </cols>
  <sheetData>
    <row r="1" spans="1:14">
      <c r="A1" s="12" t="s">
        <v>126</v>
      </c>
      <c r="B1" s="121" t="s">
        <v>549</v>
      </c>
      <c r="N1" s="62" t="s">
        <v>129</v>
      </c>
    </row>
    <row r="3" spans="1:14">
      <c r="A3" t="s">
        <v>550</v>
      </c>
      <c r="B3" t="s">
        <v>551</v>
      </c>
    </row>
    <row r="4" spans="1:14">
      <c r="A4" s="55" t="s">
        <v>552</v>
      </c>
      <c r="B4">
        <v>119.4</v>
      </c>
    </row>
    <row r="5" spans="1:14">
      <c r="A5" s="55" t="s">
        <v>553</v>
      </c>
      <c r="B5">
        <v>159.69999999999999</v>
      </c>
    </row>
    <row r="6" spans="1:14">
      <c r="A6" s="55" t="s">
        <v>554</v>
      </c>
      <c r="B6">
        <v>162.4</v>
      </c>
    </row>
    <row r="7" spans="1:14">
      <c r="A7" s="55" t="s">
        <v>555</v>
      </c>
      <c r="B7">
        <v>139.4</v>
      </c>
    </row>
    <row r="8" spans="1:14">
      <c r="A8" s="55" t="s">
        <v>556</v>
      </c>
      <c r="B8">
        <v>129</v>
      </c>
    </row>
    <row r="9" spans="1:14">
      <c r="A9" s="55" t="s">
        <v>557</v>
      </c>
      <c r="B9">
        <v>78.599999999999994</v>
      </c>
    </row>
    <row r="10" spans="1:14">
      <c r="A10" s="55" t="s">
        <v>558</v>
      </c>
      <c r="B10">
        <v>142.9</v>
      </c>
    </row>
    <row r="11" spans="1:14">
      <c r="A11" s="55" t="s">
        <v>559</v>
      </c>
      <c r="B11">
        <v>155.6</v>
      </c>
    </row>
    <row r="12" spans="1:14">
      <c r="A12" s="55" t="s">
        <v>560</v>
      </c>
      <c r="B12">
        <v>244.7</v>
      </c>
    </row>
    <row r="13" spans="1:14">
      <c r="A13" s="55" t="s">
        <v>561</v>
      </c>
      <c r="B13">
        <v>57.4</v>
      </c>
    </row>
    <row r="14" spans="1:14">
      <c r="A14" s="55" t="s">
        <v>562</v>
      </c>
      <c r="B14">
        <v>133.5</v>
      </c>
    </row>
    <row r="15" spans="1:14">
      <c r="A15" s="55" t="s">
        <v>563</v>
      </c>
      <c r="B15">
        <v>55.3</v>
      </c>
    </row>
    <row r="16" spans="1:14">
      <c r="A16" s="55" t="s">
        <v>564</v>
      </c>
      <c r="B16">
        <v>82.8</v>
      </c>
    </row>
  </sheetData>
  <hyperlinks>
    <hyperlink ref="N1" location="Innholdsside!A1" display="innhold" xr:uid="{1956574C-C4E1-4F09-BB67-442B0C0038AC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C9130-AAAD-4817-8A4D-980DBB446C53}">
  <dimension ref="A1:K9"/>
  <sheetViews>
    <sheetView workbookViewId="0">
      <selection activeCell="C20" sqref="C20"/>
    </sheetView>
  </sheetViews>
  <sheetFormatPr defaultColWidth="10.28515625" defaultRowHeight="11.45"/>
  <cols>
    <col min="1" max="16384" width="10.28515625" style="61"/>
  </cols>
  <sheetData>
    <row r="1" spans="1:11" ht="15" customHeight="1">
      <c r="A1" s="64" t="s">
        <v>5</v>
      </c>
      <c r="K1" s="62" t="s">
        <v>129</v>
      </c>
    </row>
    <row r="2" spans="1:11" ht="34.5">
      <c r="B2" s="63" t="s">
        <v>158</v>
      </c>
      <c r="C2" s="63" t="s">
        <v>159</v>
      </c>
      <c r="D2" s="63" t="s">
        <v>160</v>
      </c>
      <c r="E2" s="63" t="s">
        <v>161</v>
      </c>
      <c r="F2" s="63" t="s">
        <v>162</v>
      </c>
    </row>
    <row r="3" spans="1:11" hidden="1">
      <c r="A3" s="61" t="s">
        <v>163</v>
      </c>
      <c r="B3" s="61">
        <v>17</v>
      </c>
      <c r="C3" s="61">
        <v>18</v>
      </c>
      <c r="D3" s="61">
        <v>13</v>
      </c>
      <c r="E3" s="61">
        <v>5</v>
      </c>
      <c r="F3" s="61">
        <v>7</v>
      </c>
    </row>
    <row r="4" spans="1:11">
      <c r="A4" s="61" t="s">
        <v>138</v>
      </c>
      <c r="B4" s="61">
        <v>27</v>
      </c>
      <c r="C4" s="61">
        <v>19</v>
      </c>
      <c r="D4" s="61">
        <v>15</v>
      </c>
      <c r="E4" s="61">
        <v>5</v>
      </c>
      <c r="F4" s="61">
        <v>5</v>
      </c>
    </row>
    <row r="5" spans="1:11">
      <c r="A5" s="61" t="s">
        <v>139</v>
      </c>
      <c r="B5" s="61">
        <v>26</v>
      </c>
      <c r="C5" s="61">
        <v>22</v>
      </c>
      <c r="D5" s="61">
        <v>20</v>
      </c>
      <c r="E5" s="61">
        <v>7</v>
      </c>
      <c r="F5" s="61">
        <v>5</v>
      </c>
    </row>
    <row r="6" spans="1:11">
      <c r="A6" s="61" t="s">
        <v>140</v>
      </c>
      <c r="B6" s="61">
        <v>26</v>
      </c>
      <c r="C6" s="61">
        <v>19</v>
      </c>
      <c r="D6" s="61">
        <v>18</v>
      </c>
      <c r="E6" s="61">
        <v>6</v>
      </c>
      <c r="F6" s="61">
        <v>5</v>
      </c>
    </row>
    <row r="7" spans="1:11">
      <c r="A7" s="61" t="s">
        <v>141</v>
      </c>
      <c r="B7" s="61">
        <v>23</v>
      </c>
      <c r="C7" s="61">
        <v>16</v>
      </c>
      <c r="D7" s="61">
        <v>15</v>
      </c>
      <c r="E7" s="61">
        <v>6</v>
      </c>
      <c r="F7" s="61">
        <v>5</v>
      </c>
    </row>
    <row r="9" spans="1:11">
      <c r="A9" s="61" t="s">
        <v>142</v>
      </c>
    </row>
  </sheetData>
  <hyperlinks>
    <hyperlink ref="K1" location="Innholdsside!A1" display="innhold" xr:uid="{7BE01269-623D-4DA6-9580-25E4CCE59C45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8C1B6-A1EC-4A07-9950-631BB2107D04}">
  <dimension ref="A1:K12"/>
  <sheetViews>
    <sheetView workbookViewId="0">
      <selection activeCell="C20" sqref="C20"/>
    </sheetView>
  </sheetViews>
  <sheetFormatPr defaultColWidth="11.42578125" defaultRowHeight="14.1"/>
  <cols>
    <col min="1" max="1" width="32.140625" style="66" bestFit="1" customWidth="1"/>
    <col min="2" max="11" width="12.85546875" style="65" bestFit="1" customWidth="1"/>
    <col min="12" max="16384" width="11.42578125" style="66"/>
  </cols>
  <sheetData>
    <row r="1" spans="1:11" ht="14.45">
      <c r="A1" s="64" t="s">
        <v>164</v>
      </c>
      <c r="H1" s="62" t="s">
        <v>129</v>
      </c>
    </row>
    <row r="3" spans="1:11" s="69" customFormat="1" ht="16.5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46.5">
      <c r="A4" s="70"/>
      <c r="B4" s="71" t="s">
        <v>165</v>
      </c>
      <c r="C4" s="71" t="s">
        <v>166</v>
      </c>
      <c r="D4" s="72" t="s">
        <v>167</v>
      </c>
      <c r="E4" s="73"/>
      <c r="F4" s="71" t="s">
        <v>168</v>
      </c>
      <c r="G4" s="72" t="s">
        <v>167</v>
      </c>
      <c r="H4" s="73"/>
      <c r="I4" s="71" t="s">
        <v>169</v>
      </c>
      <c r="J4" s="72" t="s">
        <v>167</v>
      </c>
      <c r="K4" s="73"/>
    </row>
    <row r="5" spans="1:11" ht="35.1">
      <c r="A5" s="74"/>
      <c r="B5" s="71" t="s">
        <v>170</v>
      </c>
      <c r="C5" s="71" t="s">
        <v>170</v>
      </c>
      <c r="D5" s="71" t="s">
        <v>171</v>
      </c>
      <c r="E5" s="71" t="s">
        <v>172</v>
      </c>
      <c r="F5" s="71" t="s">
        <v>170</v>
      </c>
      <c r="G5" s="71" t="s">
        <v>171</v>
      </c>
      <c r="H5" s="71" t="s">
        <v>172</v>
      </c>
      <c r="I5" s="71" t="s">
        <v>170</v>
      </c>
      <c r="J5" s="71" t="s">
        <v>171</v>
      </c>
      <c r="K5" s="71" t="s">
        <v>172</v>
      </c>
    </row>
    <row r="6" spans="1:11">
      <c r="A6" s="75" t="s">
        <v>139</v>
      </c>
      <c r="B6" s="76">
        <v>21687</v>
      </c>
      <c r="C6" s="76">
        <v>10842</v>
      </c>
      <c r="D6" s="76">
        <v>49</v>
      </c>
      <c r="E6" s="76">
        <v>51</v>
      </c>
      <c r="F6" s="76">
        <v>5255</v>
      </c>
      <c r="G6" s="76">
        <v>67</v>
      </c>
      <c r="H6" s="76">
        <v>33</v>
      </c>
      <c r="I6" s="76">
        <v>5590</v>
      </c>
      <c r="J6" s="76">
        <v>80</v>
      </c>
      <c r="K6" s="76">
        <v>20</v>
      </c>
    </row>
    <row r="7" spans="1:11">
      <c r="A7" s="75" t="s">
        <v>173</v>
      </c>
      <c r="B7" s="76">
        <v>20076</v>
      </c>
      <c r="C7" s="76">
        <v>9933</v>
      </c>
      <c r="D7" s="76">
        <v>52</v>
      </c>
      <c r="E7" s="76">
        <v>48</v>
      </c>
      <c r="F7" s="76">
        <v>4784</v>
      </c>
      <c r="G7" s="76">
        <v>70</v>
      </c>
      <c r="H7" s="76">
        <v>30</v>
      </c>
      <c r="I7" s="76">
        <v>5359</v>
      </c>
      <c r="J7" s="76">
        <v>77</v>
      </c>
      <c r="K7" s="76">
        <v>23</v>
      </c>
    </row>
    <row r="8" spans="1:11">
      <c r="A8" s="75" t="s">
        <v>141</v>
      </c>
      <c r="B8" s="76">
        <v>22343</v>
      </c>
      <c r="C8" s="76">
        <v>11612</v>
      </c>
      <c r="D8" s="76">
        <v>45</v>
      </c>
      <c r="E8" s="76">
        <v>55</v>
      </c>
      <c r="F8" s="76">
        <v>5168</v>
      </c>
      <c r="G8" s="76">
        <v>64</v>
      </c>
      <c r="H8" s="76">
        <v>36</v>
      </c>
      <c r="I8" s="76">
        <v>5563</v>
      </c>
      <c r="J8" s="76">
        <v>75</v>
      </c>
      <c r="K8" s="76">
        <v>25</v>
      </c>
    </row>
    <row r="10" spans="1:11" s="79" customFormat="1" ht="12">
      <c r="A10" s="77" t="s">
        <v>142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</row>
    <row r="11" spans="1:11" s="79" customFormat="1" ht="12">
      <c r="B11" s="78"/>
      <c r="C11" s="78"/>
      <c r="D11" s="78"/>
      <c r="E11" s="78"/>
      <c r="F11" s="78"/>
      <c r="G11" s="78"/>
      <c r="H11" s="78"/>
      <c r="I11" s="78"/>
      <c r="J11" s="78"/>
      <c r="K11" s="78"/>
    </row>
    <row r="12" spans="1:11" s="79" customFormat="1" ht="12">
      <c r="B12" s="78"/>
      <c r="C12" s="78"/>
      <c r="D12" s="78"/>
      <c r="E12" s="78"/>
      <c r="F12" s="78"/>
      <c r="G12" s="78"/>
      <c r="H12" s="78"/>
      <c r="I12" s="78"/>
      <c r="J12" s="78"/>
      <c r="K12" s="78"/>
    </row>
  </sheetData>
  <hyperlinks>
    <hyperlink ref="H1" location="Innholdsside!A1" display="innhold" xr:uid="{03C82EF8-4985-41C3-9D2E-FD6EB056391B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5264-A147-4297-AB69-3A300D46B0F8}">
  <dimension ref="A1:K8"/>
  <sheetViews>
    <sheetView workbookViewId="0">
      <selection activeCell="C20" sqref="C20"/>
    </sheetView>
  </sheetViews>
  <sheetFormatPr defaultColWidth="11.42578125" defaultRowHeight="14.45"/>
  <cols>
    <col min="1" max="1" width="13.85546875" style="81" customWidth="1"/>
    <col min="2" max="2" width="12.85546875" style="81" hidden="1" customWidth="1"/>
    <col min="3" max="12" width="12.85546875" style="81" bestFit="1" customWidth="1"/>
    <col min="13" max="16384" width="11.42578125" style="81"/>
  </cols>
  <sheetData>
    <row r="1" spans="1:11" s="80" customFormat="1" ht="16.5">
      <c r="A1" s="64" t="s">
        <v>174</v>
      </c>
      <c r="K1" s="62" t="s">
        <v>129</v>
      </c>
    </row>
    <row r="2" spans="1:11" ht="12.95" customHeight="1"/>
    <row r="3" spans="1:11">
      <c r="A3" s="82"/>
      <c r="B3" s="144" t="s">
        <v>175</v>
      </c>
      <c r="C3" s="146" t="s">
        <v>176</v>
      </c>
      <c r="D3" s="147"/>
      <c r="E3" s="147"/>
      <c r="F3" s="147"/>
      <c r="G3" s="148"/>
    </row>
    <row r="4" spans="1:11" ht="24">
      <c r="A4" s="84"/>
      <c r="B4" s="145"/>
      <c r="C4" s="86" t="s">
        <v>177</v>
      </c>
      <c r="D4" s="86" t="s">
        <v>178</v>
      </c>
      <c r="E4" s="86" t="s">
        <v>179</v>
      </c>
      <c r="F4" s="86" t="s">
        <v>180</v>
      </c>
      <c r="G4" s="86" t="s">
        <v>181</v>
      </c>
    </row>
    <row r="5" spans="1:11">
      <c r="A5" s="75" t="s">
        <v>139</v>
      </c>
      <c r="B5" s="87">
        <v>8424</v>
      </c>
      <c r="C5" s="76">
        <v>40</v>
      </c>
      <c r="D5" s="76">
        <v>47</v>
      </c>
      <c r="E5" s="76">
        <v>7</v>
      </c>
      <c r="F5" s="76">
        <v>1</v>
      </c>
      <c r="G5" s="76">
        <v>3</v>
      </c>
    </row>
    <row r="6" spans="1:11">
      <c r="A6" s="75" t="s">
        <v>173</v>
      </c>
      <c r="B6" s="87">
        <v>7713</v>
      </c>
      <c r="C6" s="76">
        <v>36</v>
      </c>
      <c r="D6" s="76">
        <v>46</v>
      </c>
      <c r="E6" s="76">
        <v>11</v>
      </c>
      <c r="F6" s="76">
        <v>1</v>
      </c>
      <c r="G6" s="76">
        <v>6</v>
      </c>
    </row>
    <row r="7" spans="1:11">
      <c r="A7" s="75" t="s">
        <v>141</v>
      </c>
      <c r="B7" s="87">
        <v>7480</v>
      </c>
      <c r="C7" s="76">
        <v>37</v>
      </c>
      <c r="D7" s="76">
        <v>47</v>
      </c>
      <c r="E7" s="76">
        <v>10</v>
      </c>
      <c r="F7" s="76">
        <v>2</v>
      </c>
      <c r="G7" s="76">
        <v>4</v>
      </c>
    </row>
    <row r="8" spans="1:11" ht="12.95" customHeight="1"/>
  </sheetData>
  <mergeCells count="2">
    <mergeCell ref="B3:B4"/>
    <mergeCell ref="C3:G3"/>
  </mergeCells>
  <hyperlinks>
    <hyperlink ref="K1" location="Innholdsside!A1" display="innhold" xr:uid="{E2E613AF-3690-4C94-A7A1-86EF94990E83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B25B1-97EC-456E-B363-B7198BFD9FEF}">
  <dimension ref="A1:K8"/>
  <sheetViews>
    <sheetView workbookViewId="0">
      <selection activeCell="C20" sqref="C20"/>
    </sheetView>
  </sheetViews>
  <sheetFormatPr defaultColWidth="11.42578125" defaultRowHeight="14.45"/>
  <cols>
    <col min="1" max="1" width="13.85546875" style="81" customWidth="1"/>
    <col min="2" max="2" width="12.85546875" style="81" hidden="1" customWidth="1"/>
    <col min="3" max="12" width="12.85546875" style="81" bestFit="1" customWidth="1"/>
    <col min="13" max="16384" width="11.42578125" style="81"/>
  </cols>
  <sheetData>
    <row r="1" spans="1:11" s="80" customFormat="1" ht="16.5">
      <c r="A1" s="64" t="s">
        <v>182</v>
      </c>
      <c r="K1" s="62" t="s">
        <v>129</v>
      </c>
    </row>
    <row r="2" spans="1:11" ht="12.95" customHeight="1"/>
    <row r="3" spans="1:11">
      <c r="A3" s="82"/>
      <c r="B3" s="144" t="s">
        <v>175</v>
      </c>
      <c r="C3" s="146" t="s">
        <v>183</v>
      </c>
      <c r="D3" s="147"/>
      <c r="E3" s="147"/>
      <c r="F3" s="147"/>
      <c r="G3" s="148"/>
    </row>
    <row r="4" spans="1:11" ht="24">
      <c r="A4" s="84"/>
      <c r="B4" s="145"/>
      <c r="C4" s="86" t="s">
        <v>184</v>
      </c>
      <c r="D4" s="86" t="s">
        <v>185</v>
      </c>
      <c r="E4" s="86" t="s">
        <v>186</v>
      </c>
      <c r="F4" s="86" t="s">
        <v>187</v>
      </c>
      <c r="G4" s="86" t="s">
        <v>181</v>
      </c>
    </row>
    <row r="5" spans="1:11">
      <c r="A5" s="75" t="s">
        <v>139</v>
      </c>
      <c r="B5" s="87">
        <v>8424</v>
      </c>
      <c r="C5" s="76">
        <v>12</v>
      </c>
      <c r="D5" s="76">
        <v>65</v>
      </c>
      <c r="E5" s="76">
        <v>15</v>
      </c>
      <c r="F5" s="76">
        <v>1</v>
      </c>
      <c r="G5" s="76">
        <v>6</v>
      </c>
    </row>
    <row r="6" spans="1:11">
      <c r="A6" s="75" t="s">
        <v>173</v>
      </c>
      <c r="B6" s="87">
        <v>7713</v>
      </c>
      <c r="C6" s="76">
        <v>17</v>
      </c>
      <c r="D6" s="76">
        <v>61</v>
      </c>
      <c r="E6" s="76">
        <v>13</v>
      </c>
      <c r="F6" s="76">
        <v>1</v>
      </c>
      <c r="G6" s="76">
        <v>8</v>
      </c>
    </row>
    <row r="7" spans="1:11">
      <c r="A7" s="75" t="s">
        <v>141</v>
      </c>
      <c r="B7" s="87">
        <v>7480</v>
      </c>
      <c r="C7" s="76">
        <v>13</v>
      </c>
      <c r="D7" s="76">
        <v>64</v>
      </c>
      <c r="E7" s="76">
        <v>13</v>
      </c>
      <c r="F7" s="76">
        <v>2</v>
      </c>
      <c r="G7" s="76">
        <v>8</v>
      </c>
    </row>
    <row r="8" spans="1:11" ht="12.95" customHeight="1"/>
  </sheetData>
  <mergeCells count="2">
    <mergeCell ref="B3:B4"/>
    <mergeCell ref="C3:G3"/>
  </mergeCells>
  <hyperlinks>
    <hyperlink ref="K1" location="Innholdsside!A1" display="innhold" xr:uid="{3C16F56C-9703-44E0-B5AD-0EF780382186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A153-F157-464D-96F7-6601D54C163C}">
  <dimension ref="A1:F7"/>
  <sheetViews>
    <sheetView workbookViewId="0">
      <selection activeCell="C20" sqref="C20"/>
    </sheetView>
  </sheetViews>
  <sheetFormatPr defaultColWidth="11.42578125" defaultRowHeight="14.45"/>
  <cols>
    <col min="1" max="1" width="74.5703125" style="81" bestFit="1" customWidth="1"/>
    <col min="2" max="4" width="12.85546875" style="81" bestFit="1" customWidth="1"/>
    <col min="5" max="16384" width="11.42578125" style="81"/>
  </cols>
  <sheetData>
    <row r="1" spans="1:6">
      <c r="A1" s="64" t="s">
        <v>188</v>
      </c>
      <c r="F1" s="62" t="s">
        <v>129</v>
      </c>
    </row>
    <row r="3" spans="1:6" s="80" customFormat="1" ht="16.5"/>
    <row r="4" spans="1:6" ht="12.95" customHeight="1"/>
    <row r="5" spans="1:6" ht="81.599999999999994">
      <c r="A5" s="85"/>
      <c r="B5" s="86" t="s">
        <v>189</v>
      </c>
      <c r="C5" s="86" t="s">
        <v>190</v>
      </c>
      <c r="D5" s="86" t="s">
        <v>191</v>
      </c>
    </row>
    <row r="6" spans="1:6">
      <c r="A6" s="75" t="s">
        <v>192</v>
      </c>
      <c r="B6" s="76">
        <v>33</v>
      </c>
      <c r="C6" s="76">
        <v>24</v>
      </c>
      <c r="D6" s="76">
        <v>43</v>
      </c>
    </row>
    <row r="7" spans="1:6">
      <c r="A7" s="75" t="s">
        <v>193</v>
      </c>
      <c r="B7" s="76">
        <v>10</v>
      </c>
      <c r="C7" s="76">
        <v>12</v>
      </c>
      <c r="D7" s="76">
        <v>78</v>
      </c>
    </row>
  </sheetData>
  <hyperlinks>
    <hyperlink ref="F1" location="Innholdsside!A1" display="innhold" xr:uid="{DB927089-A760-4B77-8D3E-BCE363610DDB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6" ma:contentTypeDescription="Opprett et nytt dokument." ma:contentTypeScope="" ma:versionID="0d8606efd1ab8efe3ebff6a6e3fe73a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0cc41ad2760bedfc91a494b40dddcfb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DBE72E-A299-4F42-98F8-2A624B383153}"/>
</file>

<file path=customXml/itemProps2.xml><?xml version="1.0" encoding="utf-8"?>
<ds:datastoreItem xmlns:ds="http://schemas.openxmlformats.org/officeDocument/2006/customXml" ds:itemID="{B0055CAB-2061-4BD2-9A1E-219EE1689B0D}"/>
</file>

<file path=customXml/itemProps3.xml><?xml version="1.0" encoding="utf-8"?>
<ds:datastoreItem xmlns:ds="http://schemas.openxmlformats.org/officeDocument/2006/customXml" ds:itemID="{5E608A7E-D41C-4FD3-9515-37FBB262A7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Rujuta Vaidya</dc:creator>
  <cp:keywords/>
  <dc:description/>
  <cp:lastModifiedBy>Åshild Vik</cp:lastModifiedBy>
  <cp:revision/>
  <dcterms:created xsi:type="dcterms:W3CDTF">2024-12-20T10:04:24Z</dcterms:created>
  <dcterms:modified xsi:type="dcterms:W3CDTF">2025-01-27T13:45:21Z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7cc846-0bc0-43b9-8353-a5d3a5c07e06_Enabled">
    <vt:lpwstr>true</vt:lpwstr>
  </property>
  <property fmtid="{D5CDD505-2E9C-101B-9397-08002B2CF9AE}" pid="3" name="MSIP_Label_c57cc846-0bc0-43b9-8353-a5d3a5c07e06_SetDate">
    <vt:lpwstr>2025-01-06T08:49:52Z</vt:lpwstr>
  </property>
  <property fmtid="{D5CDD505-2E9C-101B-9397-08002B2CF9AE}" pid="4" name="MSIP_Label_c57cc846-0bc0-43b9-8353-a5d3a5c07e06_Method">
    <vt:lpwstr>Privileged</vt:lpwstr>
  </property>
  <property fmtid="{D5CDD505-2E9C-101B-9397-08002B2CF9AE}" pid="5" name="MSIP_Label_c57cc846-0bc0-43b9-8353-a5d3a5c07e06_Name">
    <vt:lpwstr>c57cc846-0bc0-43b9-8353-a5d3a5c07e06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ActionId">
    <vt:lpwstr>d0baaf25-d1da-4557-bdd3-13a4b9de5495</vt:lpwstr>
  </property>
  <property fmtid="{D5CDD505-2E9C-101B-9397-08002B2CF9AE}" pid="8" name="MSIP_Label_c57cc846-0bc0-43b9-8353-a5d3a5c07e06_ContentBits">
    <vt:lpwstr>0</vt:lpwstr>
  </property>
  <property fmtid="{D5CDD505-2E9C-101B-9397-08002B2CF9AE}" pid="9" name="ContentTypeId">
    <vt:lpwstr>0x0101002B797681BE48184982EEFE47675BD1E3</vt:lpwstr>
  </property>
  <property fmtid="{D5CDD505-2E9C-101B-9397-08002B2CF9AE}" pid="10" name="MediaServiceImageTags">
    <vt:lpwstr/>
  </property>
</Properties>
</file>